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3F935C65-7929-44E4-ACB9-578D4F287AB1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2026'!$A$1:$AB$54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E48" i="3" l="1"/>
  <c r="F48" i="3"/>
  <c r="G48" i="3"/>
  <c r="H48" i="3"/>
  <c r="I48" i="3"/>
  <c r="J48" i="3"/>
  <c r="K48" i="3"/>
  <c r="L48" i="3"/>
  <c r="M48" i="3"/>
  <c r="N48" i="3"/>
  <c r="O48" i="3"/>
  <c r="Q48" i="3"/>
  <c r="S48" i="3"/>
  <c r="U48" i="3"/>
  <c r="W48" i="3"/>
  <c r="D48" i="3"/>
  <c r="AC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0" i="3"/>
  <c r="Y29" i="3"/>
  <c r="Y28" i="3"/>
  <c r="Y27" i="3"/>
  <c r="Y26" i="3"/>
  <c r="Y25" i="3"/>
  <c r="Y24" i="3"/>
  <c r="Y23" i="3"/>
  <c r="Y22" i="3"/>
  <c r="Y21" i="3"/>
  <c r="Y20" i="3"/>
  <c r="Y18" i="3"/>
  <c r="Y17" i="3"/>
  <c r="Y16" i="3"/>
  <c r="Y15" i="3"/>
  <c r="Y14" i="3"/>
  <c r="Y13" i="3"/>
  <c r="Y12" i="3"/>
  <c r="V40" i="3"/>
  <c r="T40" i="3"/>
  <c r="P40" i="3"/>
  <c r="R40" i="3"/>
  <c r="AB40" i="3" l="1"/>
  <c r="Y48" i="3"/>
  <c r="X40" i="3"/>
  <c r="Z40" i="3" s="1"/>
  <c r="AA40" i="3"/>
  <c r="V17" i="3" l="1"/>
  <c r="P18" i="3" l="1"/>
  <c r="R18" i="3"/>
  <c r="T18" i="3"/>
  <c r="V18" i="3"/>
  <c r="AB18" i="3" l="1"/>
  <c r="X18" i="3"/>
  <c r="P33" i="3"/>
  <c r="R33" i="3"/>
  <c r="T33" i="3"/>
  <c r="V33" i="3"/>
  <c r="X33" i="3" l="1"/>
  <c r="AB33" i="3"/>
  <c r="AA18" i="3"/>
  <c r="Z18" i="3"/>
  <c r="T34" i="3"/>
  <c r="T35" i="3"/>
  <c r="T36" i="3"/>
  <c r="T37" i="3"/>
  <c r="T38" i="3"/>
  <c r="T39" i="3"/>
  <c r="T41" i="3"/>
  <c r="T42" i="3"/>
  <c r="T43" i="3"/>
  <c r="T44" i="3"/>
  <c r="T45" i="3"/>
  <c r="T46" i="3"/>
  <c r="T47" i="3"/>
  <c r="R34" i="3"/>
  <c r="R35" i="3"/>
  <c r="R36" i="3"/>
  <c r="R37" i="3"/>
  <c r="R38" i="3"/>
  <c r="R39" i="3"/>
  <c r="R41" i="3"/>
  <c r="R42" i="3"/>
  <c r="R43" i="3"/>
  <c r="R44" i="3"/>
  <c r="R45" i="3"/>
  <c r="R46" i="3"/>
  <c r="R47" i="3"/>
  <c r="P35" i="3"/>
  <c r="P36" i="3"/>
  <c r="P37" i="3"/>
  <c r="P38" i="3"/>
  <c r="P39" i="3"/>
  <c r="P41" i="3"/>
  <c r="P42" i="3"/>
  <c r="P43" i="3"/>
  <c r="P44" i="3"/>
  <c r="P45" i="3"/>
  <c r="P46" i="3"/>
  <c r="P47" i="3"/>
  <c r="P34" i="3"/>
  <c r="P32" i="3"/>
  <c r="P26" i="3"/>
  <c r="P27" i="3"/>
  <c r="P28" i="3"/>
  <c r="P29" i="3"/>
  <c r="P30" i="3"/>
  <c r="P21" i="3"/>
  <c r="P22" i="3"/>
  <c r="P23" i="3"/>
  <c r="P24" i="3"/>
  <c r="P25" i="3"/>
  <c r="P20" i="3"/>
  <c r="P12" i="3"/>
  <c r="Z33" i="3" l="1"/>
  <c r="AA33" i="3"/>
  <c r="T29" i="3"/>
  <c r="V35" i="3" l="1"/>
  <c r="V36" i="3"/>
  <c r="V37" i="3"/>
  <c r="V38" i="3"/>
  <c r="V39" i="3"/>
  <c r="V41" i="3"/>
  <c r="V42" i="3"/>
  <c r="V43" i="3"/>
  <c r="V44" i="3"/>
  <c r="V45" i="3"/>
  <c r="V46" i="3"/>
  <c r="V47" i="3"/>
  <c r="V34" i="3"/>
  <c r="R26" i="3"/>
  <c r="T26" i="3"/>
  <c r="V26" i="3"/>
  <c r="R27" i="3"/>
  <c r="T27" i="3"/>
  <c r="V27" i="3"/>
  <c r="R28" i="3"/>
  <c r="T28" i="3"/>
  <c r="V28" i="3"/>
  <c r="R23" i="3"/>
  <c r="T23" i="3"/>
  <c r="V23" i="3"/>
  <c r="R24" i="3"/>
  <c r="T24" i="3"/>
  <c r="V24" i="3"/>
  <c r="R25" i="3"/>
  <c r="T25" i="3"/>
  <c r="V25" i="3"/>
  <c r="V12" i="3"/>
  <c r="V13" i="3"/>
  <c r="R12" i="3"/>
  <c r="T12" i="3"/>
  <c r="P13" i="3"/>
  <c r="R13" i="3"/>
  <c r="T13" i="3"/>
  <c r="AB42" i="3" l="1"/>
  <c r="X42" i="3"/>
  <c r="X26" i="3"/>
  <c r="AB26" i="3"/>
  <c r="AB37" i="3"/>
  <c r="X37" i="3"/>
  <c r="X25" i="3"/>
  <c r="AB25" i="3"/>
  <c r="X12" i="3"/>
  <c r="AB12" i="3"/>
  <c r="X23" i="3"/>
  <c r="AB23" i="3"/>
  <c r="AB39" i="3"/>
  <c r="X39" i="3"/>
  <c r="X47" i="3"/>
  <c r="AB47" i="3"/>
  <c r="AB41" i="3"/>
  <c r="X41" i="3"/>
  <c r="X34" i="3"/>
  <c r="AB34" i="3"/>
  <c r="AB13" i="3"/>
  <c r="X13" i="3"/>
  <c r="X28" i="3"/>
  <c r="AB28" i="3"/>
  <c r="X38" i="3"/>
  <c r="AB38" i="3"/>
  <c r="AB46" i="3"/>
  <c r="X46" i="3"/>
  <c r="AB24" i="3"/>
  <c r="X24" i="3"/>
  <c r="X45" i="3"/>
  <c r="AB45" i="3"/>
  <c r="X36" i="3"/>
  <c r="AB36" i="3"/>
  <c r="AB27" i="3"/>
  <c r="X27" i="3"/>
  <c r="AB44" i="3"/>
  <c r="X44" i="3"/>
  <c r="AB35" i="3"/>
  <c r="X35" i="3"/>
  <c r="X43" i="3"/>
  <c r="AB43" i="3"/>
  <c r="P17" i="3"/>
  <c r="V32" i="3"/>
  <c r="V30" i="3"/>
  <c r="P15" i="3"/>
  <c r="P16" i="3"/>
  <c r="P14" i="3"/>
  <c r="P48" i="3" s="1"/>
  <c r="T32" i="3"/>
  <c r="R32" i="3"/>
  <c r="T30" i="3"/>
  <c r="R30" i="3"/>
  <c r="V29" i="3"/>
  <c r="R29" i="3"/>
  <c r="V22" i="3"/>
  <c r="T22" i="3"/>
  <c r="R22" i="3"/>
  <c r="V21" i="3"/>
  <c r="T21" i="3"/>
  <c r="R21" i="3"/>
  <c r="V20" i="3"/>
  <c r="T20" i="3"/>
  <c r="R20" i="3"/>
  <c r="T17" i="3"/>
  <c r="R17" i="3"/>
  <c r="V16" i="3"/>
  <c r="T16" i="3"/>
  <c r="R16" i="3"/>
  <c r="V15" i="3"/>
  <c r="T15" i="3"/>
  <c r="R15" i="3"/>
  <c r="V14" i="3"/>
  <c r="V48" i="3" s="1"/>
  <c r="T14" i="3"/>
  <c r="T48" i="3" s="1"/>
  <c r="R14" i="3"/>
  <c r="R48" i="3" s="1"/>
  <c r="AB20" i="3" l="1"/>
  <c r="X20" i="3"/>
  <c r="AB14" i="3"/>
  <c r="X14" i="3"/>
  <c r="AB15" i="3"/>
  <c r="X15" i="3"/>
  <c r="Z35" i="3"/>
  <c r="AA35" i="3"/>
  <c r="AA41" i="3"/>
  <c r="Z41" i="3"/>
  <c r="AB16" i="3"/>
  <c r="X16" i="3"/>
  <c r="AA36" i="3"/>
  <c r="Z36" i="3"/>
  <c r="Z28" i="3"/>
  <c r="AA28" i="3"/>
  <c r="AA44" i="3"/>
  <c r="Z44" i="3"/>
  <c r="AA37" i="3"/>
  <c r="Z37" i="3"/>
  <c r="AB32" i="3"/>
  <c r="X32" i="3"/>
  <c r="AA25" i="3"/>
  <c r="Z25" i="3"/>
  <c r="AA13" i="3"/>
  <c r="Z13" i="3"/>
  <c r="AB29" i="3"/>
  <c r="X29" i="3"/>
  <c r="Z43" i="3"/>
  <c r="AA43" i="3"/>
  <c r="AA38" i="3"/>
  <c r="Z38" i="3"/>
  <c r="X21" i="3"/>
  <c r="AB21" i="3"/>
  <c r="X30" i="3"/>
  <c r="AB30" i="3"/>
  <c r="AA45" i="3"/>
  <c r="Z45" i="3"/>
  <c r="AA47" i="3"/>
  <c r="Z47" i="3"/>
  <c r="AA24" i="3"/>
  <c r="Z24" i="3"/>
  <c r="AA39" i="3"/>
  <c r="Z39" i="3"/>
  <c r="X22" i="3"/>
  <c r="AB22" i="3"/>
  <c r="AB48" i="3" s="1"/>
  <c r="Z27" i="3"/>
  <c r="AA27" i="3"/>
  <c r="AA46" i="3"/>
  <c r="Z46" i="3"/>
  <c r="X17" i="3"/>
  <c r="AB17" i="3"/>
  <c r="Z34" i="3"/>
  <c r="AA34" i="3"/>
  <c r="Z23" i="3"/>
  <c r="AA23" i="3"/>
  <c r="Z26" i="3"/>
  <c r="AA26" i="3"/>
  <c r="Z42" i="3"/>
  <c r="AA42" i="3"/>
  <c r="X48" i="3"/>
  <c r="AA12" i="3"/>
  <c r="Z12" i="3"/>
  <c r="AA29" i="3" l="1"/>
  <c r="Z29" i="3"/>
  <c r="AA16" i="3"/>
  <c r="Z16" i="3"/>
  <c r="Z14" i="3"/>
  <c r="AA14" i="3"/>
  <c r="Z32" i="3"/>
  <c r="AA32" i="3"/>
  <c r="AA15" i="3"/>
  <c r="Z15" i="3"/>
  <c r="Z22" i="3"/>
  <c r="AA22" i="3"/>
  <c r="AA20" i="3"/>
  <c r="Z20" i="3"/>
  <c r="Z17" i="3"/>
  <c r="AA17" i="3"/>
  <c r="AA30" i="3"/>
  <c r="Z30" i="3"/>
  <c r="Z21" i="3"/>
  <c r="AA21" i="3"/>
  <c r="Z48" i="3" l="1"/>
  <c r="AA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C3E8B13A-0461-4888-BE02-0757E396F6E4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E92A6797-43AD-4608-9C8A-26EB723CD4D6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A342AF60-F1B4-4802-99EF-9A3F1017DE64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7769416F-51D2-4ED9-A20E-7E067243DED0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25F4E067-8D9A-42DC-90B0-03E43C763B6A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<sst xmlns="http://schemas.openxmlformats.org/spreadsheetml/2006/main" count="243" uniqueCount="184">
  <si>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</si>
  <si>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</si>
  <si>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</si>
  <si>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</si>
  <si>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</si>
  <si>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</si>
  <si>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</si>
  <si>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</si>
  <si>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</si>
  <si>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</si>
  <si>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</si>
  <si>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</si>
  <si>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</si>
  <si>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</si>
  <si>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</si>
  <si>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</si>
  <si>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</si>
  <si>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</si>
  <si>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</si>
  <si>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</si>
  <si>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</si>
  <si>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</si>
  <si>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</si>
  <si>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</si>
  <si>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</si>
  <si>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</si>
  <si>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</si>
  <si>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</si>
  <si>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</si>
  <si>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</si>
  <si>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</si>
  <si>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</si>
  <si>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</si>
  <si>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</si>
  <si>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</si>
  <si>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</si>
  <si>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</si>
  <si>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</si>
  <si>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</si>
  <si>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</si>
  <si>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</si>
  <si>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</si>
  <si>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</si>
  <si>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</si>
  <si>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</si>
  <si>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</si>
  <si>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</si>
  <si>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</si>
  <si>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ADMINISTRACIÓN MUNICIPAL</t>
  </si>
  <si>
    <t>RECURSOS HUMANOS</t>
  </si>
  <si>
    <t>Elaboración y aplicación de mecanismos para la detección de necesidades de capacitación en todas las áreas</t>
  </si>
  <si>
    <t xml:space="preserve">Apoyar a las dependencias y entidades de la administración pública municipal en el análisis y revisión del manual de Organización, y en caso de requerir alguna actualización se realice la propuesta correspondiente, para garantizar el correcto desempeño de las actividades de cada área. </t>
  </si>
  <si>
    <t xml:space="preserve">Manual </t>
  </si>
  <si>
    <t>Garantizar el correcto funcionamiento de las áreas, mediante procedimientos claros y precisos para el desarrollo de las funciones</t>
  </si>
  <si>
    <t>Establecer los lineamientos y procesos para la contratación de personal, mediante la un proceso de reclutamiento y selección adecuado, conforme a las necesidades y recursos del municipio.</t>
  </si>
  <si>
    <t>Establecer una estructura organizativa clara, clasificando y describiendo los puestos de trabajo, incluyendo las funciones y requisitos con base a las necesidades de cada área</t>
  </si>
  <si>
    <t xml:space="preserve">Catálogo de Puestos </t>
  </si>
  <si>
    <t xml:space="preserve">Establecer un tabulador que permita asignar salarios justos a los servidores públicos del Municipio de Santiago de Anaya, tomando en cuenta la clasificación de sus puestos, los grados de responsabilidad, sus funciones y las características que demanda el ejercicio de cada puesto en específico, para garantizar que el presupuesto municipal sea asignado adecuadamente. </t>
  </si>
  <si>
    <t xml:space="preserve">Tabulador de Salarios </t>
  </si>
  <si>
    <t>Identificar las áreas de mejora del ayuntamiento respecto al clima laboral, a fin de implementar acciones que conlleven al incremento de la motivación laboral y reducir el estrés, laboral, rotación de personal y por ende aumento en la productividad.</t>
  </si>
  <si>
    <t xml:space="preserve">Reporte de resultados de la encuesta </t>
  </si>
  <si>
    <t xml:space="preserve">Plan de capacitaciones </t>
  </si>
  <si>
    <t xml:space="preserve">Contratos </t>
  </si>
  <si>
    <t xml:space="preserve">Reporte del Reloj checador </t>
  </si>
  <si>
    <t>Oficios de comisión (sujeto a eventos)</t>
  </si>
  <si>
    <t>Oficios de comisión (sujeto a requerimientos de las áreas)</t>
  </si>
  <si>
    <t>Reporte de acciones de capacitación (Oficio, constancias, lista de asistencia y  memoria fotográfica)</t>
  </si>
  <si>
    <t>Convenio de participación</t>
  </si>
  <si>
    <t xml:space="preserve"> Seguimiento a la solicitud de revisión y aprobación de Catálogo de Puestos de la Administración Municipal. </t>
  </si>
  <si>
    <t>Reporte</t>
  </si>
  <si>
    <t xml:space="preserve">Reporte de actas administrativas y extrañamientos </t>
  </si>
  <si>
    <t>Oficios (sujeto a proceso de altas y bajas)</t>
  </si>
  <si>
    <t>Oficios (sujeto a incidencias de faltas y retardos)</t>
  </si>
  <si>
    <t>Oficios / sujeto a procesos de alta, baja y cambios de adscripción.</t>
  </si>
  <si>
    <t xml:space="preserve">Archivo </t>
  </si>
  <si>
    <t>Elaborar informe de la evaluación de cumplimiento del plan de capacitación</t>
  </si>
  <si>
    <t xml:space="preserve">Informe </t>
  </si>
  <si>
    <t>Entrega de formatos trimestrales del Sistema de Control Interno Institucional</t>
  </si>
  <si>
    <t xml:space="preserve">Elaborar y entregar formatos del sistema de control interno. </t>
  </si>
  <si>
    <t>Formatos sellados por OIC</t>
  </si>
  <si>
    <t>Oficios</t>
  </si>
  <si>
    <t>Reporte quincenal</t>
  </si>
  <si>
    <t>Gestionar con el área de tesorería  los pagos para el apoyo a instituciones educativas y sociales.</t>
  </si>
  <si>
    <t>Garantizar el pago correcto  del apoyo a instituciones educativas y unidades de salud</t>
  </si>
  <si>
    <t>Seguimiento al análisis, revisión y aprobación del manual de reclutamiento y selección personal de la administración Pública Municipal</t>
  </si>
  <si>
    <t>Informe trimestral de control de expedientes</t>
  </si>
  <si>
    <t>Listado de entrega de credenciales (Carta compromiso)</t>
  </si>
  <si>
    <t>LIC. MA DEL ROCIO CAMACHO CAMACHO</t>
  </si>
  <si>
    <t xml:space="preserve"> TITULAR DE RECURSOS HUMANOS</t>
  </si>
  <si>
    <t xml:space="preserve">Seguimiento al análisis y revisión del Manual de Organización para actualización, en apoyo a las unidades administrativas de la Administración Municipal, en caso de actualización o modificación elaborar propuesta. </t>
  </si>
  <si>
    <t xml:space="preserve">Seguimiento al análisis y revisión del Manual de Procedimientos, en apoyo a las unidades administrativas de la Administración Municipal, en caso de actualización o modificación realizar la propuesta.  </t>
  </si>
  <si>
    <t xml:space="preserve">Revisión y en caso de ser necesario actualización del Tabulador de Sueldos con la estructura salarial del personal de la administración Pública Municipal. </t>
  </si>
  <si>
    <t>Reporte semanal</t>
  </si>
  <si>
    <t>Identificar de manera precisa las áreas de oportunidad y los requerimientos de capacitación del personal municipal, a fin de planear acciones formativas que fortalezcan sus competencias laborales y mejoren el desempeño institucional.</t>
  </si>
  <si>
    <t>Integrar el Plan de Capacitación Anual de la Administración Municipal, incorporando los objetivos,  cronograma con las fechas, temáticas y  áreas participantes.</t>
  </si>
  <si>
    <t>Contar con un instrumento de planeación que oriente, coordine y dé seguimiento a las acciones de capacitación, contribuyendo al fortalecimiento profesional del personal y a la mejora continua de los servicios municipales.</t>
  </si>
  <si>
    <t>Realizar el diagnóstico del clima laboral mediante la aplicación de encuestas e instrumentos de evaluación, así como el análisis de indicadores internos relacionados con satisfacción, motivación y ambiente organizacional.</t>
  </si>
  <si>
    <t>Identificar las principales fortalezas y áreas de mejora en el ambiente laboral del Ayuntamiento, con el propósito de implementar acciones que incrementen la motivación del personal y fortalezcan la productividad institucional.</t>
  </si>
  <si>
    <t>Reporte del diagnóstico de clima laboral.</t>
  </si>
  <si>
    <t>Realizar el proceso de credencialización del personal servidor público, que incluye la recopilación de datos, toma de fotografía, validación de información y entrega de credenciales institucionales.</t>
  </si>
  <si>
    <t>Garantizar que todo el personal del Ayuntamiento cuente con un contrato formal debidamente firmado, actualizado y archivado, a fin de dar certeza jurídica a la relación laboral y cumplir con la normatividad administrativa vigente.</t>
  </si>
  <si>
    <t>Elaborar y recabar las firmas de los contratos del personal del Ayuntamiento, asegurando su correcta integración y resguardo.</t>
  </si>
  <si>
    <t>Supervisar y verificar quincenalmente el registro de asistencias del personal mediante el sistema de reloj checador, asegurando la correcta captura de entradas, salidas e incidencias.</t>
  </si>
  <si>
    <t>Garantizar un control confiable y oportuno de la asistencia del personal, que permita administrar adecuadamente las incidencias laborales y fortalecer la disciplina y el cumplimiento de horarios dentro de la Administración Municipal.</t>
  </si>
  <si>
    <t xml:space="preserve"> Fomentar actividades lúdicas y deportivas entre el personal para tener un entorno de bienestar en la administración.</t>
  </si>
  <si>
    <t>Impulsar la participación del personal en actividades recreativas y deportivas que favorezcan la integración, reduzcan el estrés y mejoren el clima laboral dentro de la administración pública.</t>
  </si>
  <si>
    <t>Gestionar ante diversas instancias la programación, logística y coordinación de  capacitaciones, cursos, talleres y actividades de formación dirigidas al personal del Ayuntamiento.</t>
  </si>
  <si>
    <t>Garantizar que el personal del Ayuntamiento acceda a procesos de capacitación pertinentes y oportunos, fortaleciendo sus competencias laborales y contribuyendo al mejor desempeño institucional.</t>
  </si>
  <si>
    <t>Revisar y, en su caso, actualizar los convenios de participación establecidos con instituciones educativas, asegurando que su contenido se mantenga vigente y alineado a las necesidades de colaboración del Ayuntamiento.</t>
  </si>
  <si>
    <t>Garantizar que los convenios de colaboración con instituciones educativas se encuentren actualizados y formalizados, a fin de fortalecer los vínculos institucionales y facilitar actividades de formación, servicio social, prácticas profesionales y demás apoyos que beneficien a la Administración Municipal.</t>
  </si>
  <si>
    <t>Asegurar la continuidad y eficiencia de los servicios mediante la asignación oportuna de personal que cubra requerimientos temporales o permanentes en las áreas que lo soliciten.</t>
  </si>
  <si>
    <t>Asignar comisiones al personal para apoyar en el desarrollo de actividades y tareas de las áreas de la Administración Municipal</t>
  </si>
  <si>
    <t>Garantizar la correcta operación de las áreas administrativas mediante la asignación oportuna de personal comisionado que apoye en actividades específicas, eventos institucionales y tareas que requieran refuerzo operativo.</t>
  </si>
  <si>
    <t>Mantener un control oportuno, transparente y actualizado sobre las actividades realizadas en el área, favoreciendo la rendición de cuentas y el adecuado seguimiento por parte del Órgano Interno de Control.</t>
  </si>
  <si>
    <t>Elaborar y remitir al Órgano Interno de Control (OIC) el reporte quincenal de actividades, integrando las acciones realizadas en el área durante el periodo.</t>
  </si>
  <si>
    <t>Elaborar y remitir a la presidenta Municipal el reporte semanal  de actividades, integrando las acciones realizadas en el área durante el periodo.</t>
  </si>
  <si>
    <t>Mantener informada a la Presidenta Municipal sobre los avances, actividades y resultados obtenidos por el área, garantizando un seguimiento oportuno y la toma de decisiones basada en información actualizada.</t>
  </si>
  <si>
    <t>Elaborar y remitir el reporte semanal de solicitudes de permiso laboral, justificación de ausencias y solicitudes de vacaciones del personal, integrando la información recibida durante el periodo correspondiente.</t>
  </si>
  <si>
    <t>Llevar un control administrativo oportuno y actualizado sobre las incidencias laborales del personal, a fin de garantizar la correcta gestión de permisos, ausencias y periodos vacacionales en la Administración Municipal.</t>
  </si>
  <si>
    <t>Elaborar y entregar el reporte de avance del cumplimiento del Programa Operativo Anual, integrando la información correspondiente a las metas, actividades y resultados obtenidos en el periodo establecido.</t>
  </si>
  <si>
    <t>Dar seguimiento puntual al progreso del Programa Operativo Anual, proporcionando información oportuna y verificada que permita evaluar el desempeño institucional y facilitar la toma de decisiones estratégicas.</t>
  </si>
  <si>
    <t>Reporte mensual  del POA</t>
  </si>
  <si>
    <t>Reporte incidencias</t>
  </si>
  <si>
    <t>Actualizar los expedientes de los servidores públicos, integrando y verificando de manera periódica la documentación laboral requerida, con el fin de mantener la información completa, ordenada y vigente conforme a la normativa aplicable</t>
  </si>
  <si>
    <t>Garantizar la integridad y actualización de los expedientes del personal, asegurando que la administración municipal cuente con información confiable para la toma de decisiones, procesos de control interno, auditorías y trámites administrativos.</t>
  </si>
  <si>
    <t>Aplicar las sanciones administrativas que correspondan a los servidores públicos municipales, conforme a la normatividad vigente.</t>
  </si>
  <si>
    <t>Garantizar el cumplimiento de la normativa municipal mediante la aplicación oportuna, justa y fundamentada de las sanciones administrativas, contribuyendo al orden, disciplina y correcto desempeño del servicio público.</t>
  </si>
  <si>
    <t>Asegurar que la Tesorería Municipal cuente con información precisa y actualizada sobre el movimiento de personal, con el fin de mantener el control adecuado de la nómina y evitar inconsistencias administrativas.</t>
  </si>
  <si>
    <t>Garantizar el control oportuno y preciso de la asistencia del personal,  a fin de asegurar la correcta aplicación de incidencias en el proceso de nómina.</t>
  </si>
  <si>
    <t>Reportar de manera quincenal al área de Tesorería Municipal las faltas, retardos y salidas por comisión de los servidores públicos.</t>
  </si>
  <si>
    <t>Asignar de manera adecuada y oportuna a los prestadores de servicio social, prácticas profesionales y estadías a las distintas áreas de la administración, asegurando que las actividades asignadas correspondan a su formación académica y contribuyan al fortalecimiento operativo de la administración municipal.</t>
  </si>
  <si>
    <t>Garantizar la correcta distribución y seguimiento de los prestadores de servicio social, prácticas profesionales y estadías, de acuerdo con las necesidades de las áreas municipales y los perfiles de los estudiantes, para apoyar al cumplimiento de las funciones institucionales.</t>
  </si>
  <si>
    <t>Expediente de los prestatarios/ actividad sujeta a demanda de estudiantes</t>
  </si>
  <si>
    <t>Garantizar la continuidad operativa y la correcta administración de los recursos institucionales, mediante la formalización, registro y validación de la entrega y recepción interna, evitando incertidumbres, omisiones o pérdidas de información durante los cambios de responsables.</t>
  </si>
  <si>
    <t>Participar en  los procesos de entrega y recepción interna de los bienes, documentos y responsabilidades de las áreas de la Administración Municipal.</t>
  </si>
  <si>
    <t>Entrega de información correspondiente a la Guía Consultiva de Desempeño al área de Planeación Municipal, integrando la documentación requerida en tiempo y forma.</t>
  </si>
  <si>
    <t>Garantizar el cumplimiento de los indicadores y requisitos de la Guía Consultiva de Desempeño Municipal.</t>
  </si>
  <si>
    <t>Evaluar el grado de ejecución del Plan Anual de Capacitación, a fin de identificar los avances, rezagos y áreas de oportunidad, y con ello fortalecer la mejora continua en el desarrollo de competencias del personal de la Administración Municipal</t>
  </si>
  <si>
    <t>Integrar y sistematizar la información generada por el área durante el periodo correspondiente, con el fin de proporcionar datos claros, verificables y oportunos que contribuyan a la elaboración del Segundo Informe de Gobierno Municipal.</t>
  </si>
  <si>
    <t xml:space="preserve">Elaborar y remitir reporte de información para la integración del segundo informe de gobierno. </t>
  </si>
  <si>
    <t>1. P L A N E A C I Ó N</t>
  </si>
  <si>
    <t>Elaborar y remitir al área de Planeación y Desarrollo  Municipal  el Programa Operativo Anual para el ejercicio fiscal 2027.</t>
  </si>
  <si>
    <t>Garantizar la planeación oportuna y adecuada de las acciones municipales, contribuyendo a una correcta programación de recursos, metas y actividades institucionales.</t>
  </si>
  <si>
    <t>Programa Operativo Anual 2027</t>
  </si>
  <si>
    <t>Elaborar y presentar el reporte de necesidades de capacitación del personal de la Administración Municipal, con base en la información recopilada mediante la aplicación del cuestionarios de detección de necesidades de capacitación.</t>
  </si>
  <si>
    <t>Garantizar que todas las personas servidoras públicas cuenten con una credencial oficial vigente que permita su identificación institucional y facilite el acceso, control y seguridad en las distintas áreas.</t>
  </si>
  <si>
    <t>Comisionar al personal para brindar apoyo operativo o administrativo en las distintas áreas del Ayuntamiento, de acuerdo con las necesidades institucionales</t>
  </si>
  <si>
    <t>ENERO-MARZO</t>
  </si>
  <si>
    <t>Garantizar el cálculo, integración y pago oportuno del finiquito al personal que cause baja, en apego a la normatividad laboral aplicable, asegurando el cumplimiento de las obligaciones institucionales.</t>
  </si>
  <si>
    <t>Realizar y dar seguimiento al trámite de finiquito del personal que cause baja en la Administración Pública Municipal.</t>
  </si>
  <si>
    <t>Oficios  (Sujeto a bajas de personal)</t>
  </si>
  <si>
    <t>Reportar de manera quincenal al área de Tesorería Municipal las altas, bajas y cambios de area de adscripción de personal, garantizando la actualización oportuna de la nómina y registros administrativos.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</si>
  <si>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</si>
  <si>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</si>
  <si>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</si>
  <si>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</si>
  <si>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</si>
  <si>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</si>
  <si>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</si>
  <si>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</si>
  <si>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</si>
  <si>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</si>
  <si>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</si>
  <si>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</si>
  <si>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</si>
  <si>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</si>
  <si>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</si>
  <si>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</si>
  <si>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</si>
  <si>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</si>
  <si>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</si>
  <si>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</si>
  <si>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</si>
  <si>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</si>
  <si>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</si>
  <si>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</si>
  <si>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</si>
  <si>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</si>
  <si>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</si>
  <si>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</si>
  <si>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1. UN GOBIERNO CERCANO, JUSTO Y HONESTO DE LA MANO CON EL PUEBLO DE SANTIAGO DE ANAYA.</t>
  </si>
  <si>
    <t>SI</t>
  </si>
  <si>
    <t>NO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</si>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</sst>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name val="Libre Franklin"/>
    </font>
    <font>
      <sz val="14"/>
      <color theme="1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Libre Franklin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rgb="FFAEABAB"/>
        <bgColor rgb="FFAEABAB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4565D"/>
        <bgColor indexed="64"/>
      </patternFill>
    </fill>
    <fill>
      <patternFill patternType="solid">
        <fgColor rgb="FFCFAC73"/>
        <bgColor indexed="64"/>
      </patternFill>
    </fill>
    <fill>
      <patternFill patternType="solid">
        <fgColor rgb="FFC37784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6" fillId="0" borderId="2"/>
    <xf numFmtId="9" fontId="29" fillId="0" borderId="0" applyFont="0" applyFill="0" applyBorder="0" applyAlignment="0" applyProtection="0"/>
    <xf numFmtId="0" fontId="1" fillId="0" borderId="2"/>
  </cellStyleXfs>
  <cellXfs count="12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2" borderId="1" xfId="0" applyFont="1" applyFill="1" applyBorder="1"/>
    <xf numFmtId="0" fontId="11" fillId="0" borderId="0" xfId="0" applyFont="1"/>
    <xf numFmtId="0" fontId="8" fillId="0" borderId="0" xfId="0" applyFont="1"/>
    <xf numFmtId="0" fontId="9" fillId="0" borderId="0" xfId="0" applyFont="1"/>
    <xf numFmtId="0" fontId="9" fillId="2" borderId="1" xfId="0" applyFont="1" applyFill="1" applyBorder="1"/>
    <xf numFmtId="0" fontId="12" fillId="0" borderId="0" xfId="0" applyFont="1"/>
    <xf numFmtId="0" fontId="13" fillId="2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0" fillId="0" borderId="0" xfId="0" applyFont="1"/>
    <xf numFmtId="9" fontId="2" fillId="0" borderId="0" xfId="0" applyNumberFormat="1" applyFont="1"/>
    <xf numFmtId="0" fontId="21" fillId="0" borderId="0" xfId="0" applyFont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7" fillId="0" borderId="3" xfId="0" applyFont="1" applyBorder="1"/>
    <xf numFmtId="0" fontId="24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 applyProtection="1">
      <alignment horizontal="left" vertical="center" wrapText="1"/>
      <protection locked="0"/>
    </xf>
    <xf numFmtId="0" fontId="26" fillId="0" borderId="3" xfId="1" applyBorder="1" applyAlignment="1" applyProtection="1">
      <alignment horizontal="center" vertical="center" wrapText="1"/>
      <protection locked="0"/>
    </xf>
    <xf numFmtId="0" fontId="26" fillId="10" borderId="3" xfId="1" applyFill="1" applyBorder="1" applyAlignment="1" applyProtection="1">
      <alignment horizontal="center" vertical="center" wrapText="1"/>
      <protection locked="0"/>
    </xf>
    <xf numFmtId="0" fontId="26" fillId="11" borderId="3" xfId="1" applyFill="1" applyBorder="1" applyAlignment="1" applyProtection="1">
      <alignment horizontal="center" vertical="center"/>
      <protection locked="0"/>
    </xf>
    <xf numFmtId="0" fontId="26" fillId="12" borderId="3" xfId="1" applyFill="1" applyBorder="1" applyAlignment="1" applyProtection="1">
      <alignment horizontal="center" vertical="center"/>
      <protection locked="0"/>
    </xf>
    <xf numFmtId="0" fontId="26" fillId="0" borderId="3" xfId="1" applyBorder="1" applyAlignment="1" applyProtection="1">
      <alignment horizontal="center" vertical="center"/>
      <protection locked="0"/>
    </xf>
    <xf numFmtId="0" fontId="31" fillId="11" borderId="3" xfId="1" applyFont="1" applyFill="1" applyBorder="1" applyAlignment="1" applyProtection="1">
      <alignment horizontal="center" vertical="center"/>
      <protection locked="0"/>
    </xf>
    <xf numFmtId="0" fontId="31" fillId="12" borderId="3" xfId="1" applyFont="1" applyFill="1" applyBorder="1" applyAlignment="1" applyProtection="1">
      <alignment horizontal="center" vertical="center"/>
      <protection locked="0"/>
    </xf>
    <xf numFmtId="0" fontId="31" fillId="0" borderId="3" xfId="1" applyFont="1" applyBorder="1" applyAlignment="1" applyProtection="1">
      <alignment horizontal="center" vertical="center"/>
      <protection locked="0"/>
    </xf>
    <xf numFmtId="0" fontId="32" fillId="0" borderId="2" xfId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3" xfId="0" applyFont="1" applyBorder="1" applyAlignment="1">
      <alignment wrapText="1"/>
    </xf>
    <xf numFmtId="0" fontId="4" fillId="0" borderId="3" xfId="0" applyFont="1" applyBorder="1"/>
    <xf numFmtId="0" fontId="11" fillId="0" borderId="3" xfId="0" applyFont="1" applyBorder="1"/>
    <xf numFmtId="0" fontId="8" fillId="0" borderId="3" xfId="0" applyFont="1" applyBorder="1"/>
    <xf numFmtId="0" fontId="33" fillId="10" borderId="3" xfId="1" applyFont="1" applyFill="1" applyBorder="1" applyAlignment="1" applyProtection="1">
      <alignment horizontal="center" vertical="center"/>
      <protection locked="0"/>
    </xf>
    <xf numFmtId="0" fontId="34" fillId="0" borderId="3" xfId="0" applyFont="1" applyBorder="1" applyAlignment="1">
      <alignment horizontal="center" vertical="center" wrapText="1"/>
    </xf>
    <xf numFmtId="0" fontId="19" fillId="0" borderId="0" xfId="0" applyFont="1"/>
    <xf numFmtId="0" fontId="38" fillId="3" borderId="3" xfId="0" applyFont="1" applyFill="1" applyBorder="1" applyAlignment="1">
      <alignment horizontal="center" vertical="center" wrapText="1"/>
    </xf>
    <xf numFmtId="0" fontId="36" fillId="0" borderId="3" xfId="1" applyFont="1" applyBorder="1" applyAlignment="1" applyProtection="1">
      <alignment horizontal="center" vertical="center"/>
      <protection locked="0"/>
    </xf>
    <xf numFmtId="9" fontId="36" fillId="0" borderId="3" xfId="2" applyFont="1" applyFill="1" applyBorder="1" applyAlignment="1" applyProtection="1">
      <alignment horizontal="center" vertical="center" wrapText="1"/>
      <protection locked="0"/>
    </xf>
    <xf numFmtId="0" fontId="36" fillId="9" borderId="3" xfId="1" applyFont="1" applyFill="1" applyBorder="1" applyAlignment="1">
      <alignment horizontal="center" vertical="center" wrapText="1"/>
    </xf>
    <xf numFmtId="9" fontId="36" fillId="9" borderId="3" xfId="2" applyFont="1" applyFill="1" applyBorder="1" applyAlignment="1">
      <alignment horizontal="center" vertical="center" wrapText="1"/>
    </xf>
    <xf numFmtId="9" fontId="39" fillId="9" borderId="3" xfId="2" applyFont="1" applyFill="1" applyBorder="1" applyAlignment="1">
      <alignment horizontal="center" vertical="center" wrapText="1"/>
    </xf>
    <xf numFmtId="0" fontId="24" fillId="0" borderId="2" xfId="3" applyFont="1" applyAlignment="1">
      <alignment horizontal="left" vertical="center"/>
    </xf>
    <xf numFmtId="0" fontId="1" fillId="0" borderId="2" xfId="3" applyAlignment="1">
      <alignment horizontal="left" vertical="center" wrapText="1"/>
    </xf>
    <xf numFmtId="0" fontId="24" fillId="0" borderId="2" xfId="3" applyFont="1" applyAlignment="1">
      <alignment horizontal="left" vertical="center" wrapText="1"/>
    </xf>
    <xf numFmtId="0" fontId="1" fillId="0" borderId="2" xfId="3" applyAlignment="1">
      <alignment horizontal="left" vertical="center"/>
    </xf>
    <xf numFmtId="0" fontId="42" fillId="13" borderId="12" xfId="3" applyFont="1" applyFill="1" applyBorder="1" applyAlignment="1">
      <alignment horizontal="center" vertical="center" wrapText="1"/>
    </xf>
    <xf numFmtId="0" fontId="30" fillId="13" borderId="12" xfId="3" applyFont="1" applyFill="1" applyBorder="1" applyAlignment="1">
      <alignment horizontal="center" vertical="center" wrapText="1"/>
    </xf>
    <xf numFmtId="0" fontId="42" fillId="13" borderId="12" xfId="1" applyFont="1" applyFill="1" applyBorder="1" applyAlignment="1" applyProtection="1">
      <alignment horizontal="center" vertical="center" wrapText="1"/>
      <protection locked="0"/>
    </xf>
    <xf numFmtId="0" fontId="1" fillId="0" borderId="2" xfId="3" applyAlignment="1">
      <alignment horizontal="center" vertical="center" wrapText="1"/>
    </xf>
    <xf numFmtId="0" fontId="42" fillId="14" borderId="13" xfId="1" applyFont="1" applyFill="1" applyBorder="1" applyAlignment="1" applyProtection="1">
      <alignment horizontal="left" vertical="center" wrapText="1"/>
      <protection locked="0"/>
    </xf>
    <xf numFmtId="0" fontId="1" fillId="0" borderId="14" xfId="3" applyBorder="1" applyAlignment="1">
      <alignment horizontal="left" vertical="center" wrapText="1"/>
    </xf>
    <xf numFmtId="0" fontId="26" fillId="15" borderId="15" xfId="1" applyFill="1" applyBorder="1" applyAlignment="1" applyProtection="1">
      <alignment horizontal="left" vertical="center" wrapText="1"/>
      <protection locked="0"/>
    </xf>
    <xf numFmtId="0" fontId="42" fillId="14" borderId="16" xfId="1" applyFont="1" applyFill="1" applyBorder="1" applyAlignment="1" applyProtection="1">
      <alignment horizontal="left" vertical="center" wrapText="1"/>
      <protection locked="0"/>
    </xf>
    <xf numFmtId="0" fontId="1" fillId="0" borderId="17" xfId="3" applyBorder="1" applyAlignment="1">
      <alignment horizontal="left" vertical="center" wrapText="1"/>
    </xf>
    <xf numFmtId="0" fontId="26" fillId="15" borderId="18" xfId="1" applyFill="1" applyBorder="1" applyAlignment="1" applyProtection="1">
      <alignment horizontal="left" vertical="center" wrapText="1"/>
      <protection locked="0"/>
    </xf>
    <xf numFmtId="0" fontId="26" fillId="15" borderId="18" xfId="1" quotePrefix="1" applyFill="1" applyBorder="1" applyAlignment="1" applyProtection="1">
      <alignment horizontal="left" vertical="center" wrapText="1"/>
      <protection locked="0"/>
    </xf>
    <xf numFmtId="0" fontId="43" fillId="14" borderId="16" xfId="3" applyFont="1" applyFill="1" applyBorder="1" applyAlignment="1">
      <alignment horizontal="left" vertical="center" indent="2"/>
    </xf>
    <xf numFmtId="0" fontId="24" fillId="9" borderId="18" xfId="3" applyFont="1" applyFill="1" applyBorder="1" applyAlignment="1">
      <alignment horizontal="left" vertical="center" wrapText="1"/>
    </xf>
    <xf numFmtId="0" fontId="24" fillId="16" borderId="18" xfId="3" applyFont="1" applyFill="1" applyBorder="1" applyAlignment="1">
      <alignment horizontal="left" vertical="center" wrapText="1"/>
    </xf>
    <xf numFmtId="0" fontId="27" fillId="9" borderId="18" xfId="3" applyFont="1" applyFill="1" applyBorder="1" applyAlignment="1">
      <alignment horizontal="left" vertical="center" wrapText="1"/>
    </xf>
    <xf numFmtId="0" fontId="42" fillId="14" borderId="19" xfId="1" applyFont="1" applyFill="1" applyBorder="1" applyAlignment="1" applyProtection="1">
      <alignment horizontal="left" vertical="center" wrapText="1"/>
      <protection locked="0"/>
    </xf>
    <xf numFmtId="0" fontId="1" fillId="0" borderId="20" xfId="3" applyBorder="1" applyAlignment="1">
      <alignment horizontal="left" vertical="center" wrapText="1"/>
    </xf>
    <xf numFmtId="0" fontId="27" fillId="9" borderId="21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2" fillId="0" borderId="2" xfId="1" applyFont="1" applyAlignment="1">
      <alignment horizontal="center" vertical="center"/>
    </xf>
    <xf numFmtId="0" fontId="26" fillId="0" borderId="22" xfId="1" applyBorder="1" applyAlignment="1">
      <alignment horizontal="center" vertical="center" wrapText="1"/>
    </xf>
    <xf numFmtId="0" fontId="27" fillId="8" borderId="7" xfId="0" applyFont="1" applyFill="1" applyBorder="1" applyAlignment="1">
      <alignment horizontal="center" vertical="center" wrapText="1"/>
    </xf>
    <xf numFmtId="0" fontId="28" fillId="0" borderId="5" xfId="0" applyFont="1" applyBorder="1"/>
    <xf numFmtId="0" fontId="28" fillId="0" borderId="8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5" fillId="3" borderId="3" xfId="0" applyFont="1" applyFill="1" applyBorder="1" applyAlignment="1">
      <alignment horizontal="center" vertical="center" wrapText="1"/>
    </xf>
    <xf numFmtId="0" fontId="36" fillId="9" borderId="9" xfId="1" applyFont="1" applyFill="1" applyBorder="1" applyAlignment="1" applyProtection="1">
      <alignment horizontal="center" vertical="center" wrapText="1"/>
      <protection locked="0"/>
    </xf>
    <xf numFmtId="0" fontId="36" fillId="9" borderId="10" xfId="1" applyFont="1" applyFill="1" applyBorder="1" applyAlignment="1" applyProtection="1">
      <alignment horizontal="center" vertical="center" wrapText="1"/>
      <protection locked="0"/>
    </xf>
    <xf numFmtId="0" fontId="37" fillId="9" borderId="3" xfId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9" fillId="3" borderId="6" xfId="0" applyFont="1" applyFill="1" applyBorder="1" applyAlignment="1">
      <alignment horizontal="center" vertical="center" wrapText="1"/>
    </xf>
    <xf numFmtId="0" fontId="18" fillId="0" borderId="6" xfId="0" applyFont="1" applyBorder="1"/>
    <xf numFmtId="0" fontId="18" fillId="0" borderId="3" xfId="0" applyFont="1" applyBorder="1"/>
    <xf numFmtId="0" fontId="23" fillId="0" borderId="0" xfId="0" applyFont="1"/>
    <xf numFmtId="0" fontId="22" fillId="0" borderId="0" xfId="0" applyFont="1" applyAlignment="1">
      <alignment horizontal="left"/>
    </xf>
    <xf numFmtId="0" fontId="22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0" fillId="13" borderId="9" xfId="1" applyFont="1" applyFill="1" applyBorder="1" applyAlignment="1" applyProtection="1">
      <alignment horizontal="center" vertical="center" wrapText="1"/>
      <protection locked="0"/>
    </xf>
    <xf numFmtId="0" fontId="40" fillId="13" borderId="10" xfId="1" applyFont="1" applyFill="1" applyBorder="1" applyAlignment="1" applyProtection="1">
      <alignment horizontal="center" vertical="center" wrapText="1"/>
      <protection locked="0"/>
    </xf>
    <xf numFmtId="0" fontId="41" fillId="0" borderId="11" xfId="1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2000000}"/>
    <cellStyle name="Normal 3" xfId="3" xr:uid="{F17F1CC9-650A-49DF-816C-A45D40AC7E2A}"/>
    <cellStyle name="Porcentaje" xfId="2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47625</xdr:rowOff>
    </xdr:from>
    <xdr:ext cx="4346864" cy="877662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52807" y="47625"/>
          <a:ext cx="4346864" cy="877662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1012"/>
  <sheetViews>
    <sheetView tabSelected="1" showWhiteSpace="0" view="pageBreakPreview" topLeftCell="B45" zoomScale="55" zoomScaleNormal="55" zoomScaleSheetLayoutView="55" zoomScalePageLayoutView="70" workbookViewId="0">
      <selection activeCell="W12" sqref="W12"/>
    </sheetView>
  </sheetViews>
  <sheetFormatPr baseColWidth="10" defaultColWidth="14.42578125" defaultRowHeight="15" customHeight="1" x14ac:dyDescent="0.25"/>
  <cols>
    <col min="1" max="1" width="48.85546875" style="58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94"/>
  </cols>
  <sheetData>
    <row r="1" spans="1:29" ht="23.25" x14ac:dyDescent="0.45">
      <c r="A1" s="111" t="s">
        <v>45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</row>
    <row r="2" spans="1:29" ht="23.25" x14ac:dyDescent="0.45">
      <c r="A2" s="28"/>
      <c r="B2" s="65"/>
      <c r="C2" s="4" t="s">
        <v>180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9" ht="23.25" x14ac:dyDescent="0.45">
      <c r="A3" s="111" t="s">
        <v>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</row>
    <row r="4" spans="1:29" ht="23.25" x14ac:dyDescent="0.45">
      <c r="A4" s="111" t="s">
        <v>44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</row>
    <row r="5" spans="1:29" ht="23.25" x14ac:dyDescent="0.45">
      <c r="A5" s="112" t="s">
        <v>1</v>
      </c>
      <c r="B5" s="110"/>
      <c r="C5" s="109" t="s">
        <v>48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4"/>
      <c r="R5" s="4"/>
      <c r="S5" s="4"/>
      <c r="T5" s="4"/>
      <c r="U5" s="31"/>
      <c r="V5" s="4"/>
      <c r="W5" s="4"/>
      <c r="X5" s="4"/>
      <c r="Y5" s="4"/>
      <c r="Z5" s="4"/>
      <c r="AA5" s="32"/>
      <c r="AB5" s="32"/>
    </row>
    <row r="6" spans="1:29" ht="23.25" x14ac:dyDescent="0.45">
      <c r="A6" s="55"/>
      <c r="B6" s="1" t="s">
        <v>2</v>
      </c>
      <c r="C6" s="109" t="s">
        <v>49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4"/>
      <c r="S6" s="4"/>
      <c r="T6" s="4"/>
      <c r="U6" s="31"/>
      <c r="V6" s="4" t="s">
        <v>3</v>
      </c>
      <c r="W6" s="4"/>
      <c r="X6" s="4"/>
      <c r="Y6" s="4"/>
      <c r="Z6" s="4" t="s">
        <v>147</v>
      </c>
      <c r="AA6" s="32"/>
      <c r="AB6" s="32"/>
    </row>
    <row r="7" spans="1:29" ht="15.75" x14ac:dyDescent="0.3">
      <c r="A7" s="5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100" t="s">
        <v>4</v>
      </c>
      <c r="B8" s="100" t="s">
        <v>5</v>
      </c>
      <c r="C8" s="100" t="s">
        <v>6</v>
      </c>
      <c r="D8" s="103" t="s">
        <v>7</v>
      </c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4" t="s">
        <v>8</v>
      </c>
      <c r="Q8" s="105"/>
      <c r="R8" s="105"/>
      <c r="S8" s="105"/>
      <c r="T8" s="105"/>
      <c r="U8" s="105"/>
      <c r="V8" s="105"/>
      <c r="W8" s="105"/>
      <c r="X8" s="100" t="s">
        <v>9</v>
      </c>
      <c r="Y8" s="100"/>
      <c r="Z8" s="102"/>
      <c r="AA8" s="102"/>
      <c r="AB8" s="102"/>
    </row>
    <row r="9" spans="1:29" ht="50.25" customHeight="1" x14ac:dyDescent="0.25">
      <c r="A9" s="101"/>
      <c r="B9" s="102"/>
      <c r="C9" s="102"/>
      <c r="D9" s="14" t="s">
        <v>10</v>
      </c>
      <c r="E9" s="14" t="s">
        <v>11</v>
      </c>
      <c r="F9" s="15" t="s">
        <v>12</v>
      </c>
      <c r="G9" s="15" t="s">
        <v>13</v>
      </c>
      <c r="H9" s="15" t="s">
        <v>14</v>
      </c>
      <c r="I9" s="15" t="s">
        <v>15</v>
      </c>
      <c r="J9" s="15" t="s">
        <v>16</v>
      </c>
      <c r="K9" s="15" t="s">
        <v>17</v>
      </c>
      <c r="L9" s="15" t="s">
        <v>18</v>
      </c>
      <c r="M9" s="15" t="s">
        <v>19</v>
      </c>
      <c r="N9" s="15" t="s">
        <v>20</v>
      </c>
      <c r="O9" s="15" t="s">
        <v>21</v>
      </c>
      <c r="P9" s="104" t="s">
        <v>22</v>
      </c>
      <c r="Q9" s="105"/>
      <c r="R9" s="104" t="s">
        <v>23</v>
      </c>
      <c r="S9" s="105"/>
      <c r="T9" s="104" t="s">
        <v>24</v>
      </c>
      <c r="U9" s="105"/>
      <c r="V9" s="104" t="s">
        <v>25</v>
      </c>
      <c r="W9" s="105"/>
      <c r="X9" s="106" t="s">
        <v>26</v>
      </c>
      <c r="Y9" s="106" t="s">
        <v>152</v>
      </c>
      <c r="Z9" s="106" t="s">
        <v>153</v>
      </c>
      <c r="AA9" s="106" t="s">
        <v>154</v>
      </c>
      <c r="AB9" s="106" t="s">
        <v>155</v>
      </c>
      <c r="AC9" s="96" t="s">
        <v>183</v>
      </c>
    </row>
    <row r="10" spans="1:29" ht="24.75" customHeight="1" x14ac:dyDescent="0.25">
      <c r="A10" s="103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29" t="s">
        <v>27</v>
      </c>
      <c r="Q10" s="66" t="s">
        <v>28</v>
      </c>
      <c r="R10" s="29" t="s">
        <v>27</v>
      </c>
      <c r="S10" s="66" t="s">
        <v>28</v>
      </c>
      <c r="T10" s="29" t="s">
        <v>27</v>
      </c>
      <c r="U10" s="66" t="s">
        <v>28</v>
      </c>
      <c r="V10" s="29" t="s">
        <v>27</v>
      </c>
      <c r="W10" s="66" t="s">
        <v>28</v>
      </c>
      <c r="X10" s="106"/>
      <c r="Y10" s="106"/>
      <c r="Z10" s="106"/>
      <c r="AA10" s="106"/>
      <c r="AB10" s="106"/>
      <c r="AC10" s="96"/>
    </row>
    <row r="11" spans="1:29" x14ac:dyDescent="0.25">
      <c r="A11" s="97" t="s">
        <v>140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9"/>
    </row>
    <row r="12" spans="1:29" ht="75" customHeight="1" x14ac:dyDescent="0.25">
      <c r="A12" s="40" t="s">
        <v>89</v>
      </c>
      <c r="B12" s="40" t="s">
        <v>51</v>
      </c>
      <c r="C12" s="39" t="s">
        <v>52</v>
      </c>
      <c r="D12" s="30"/>
      <c r="E12" s="16">
        <v>1</v>
      </c>
      <c r="F12" s="17"/>
      <c r="G12" s="18"/>
      <c r="H12" s="18"/>
      <c r="I12" s="18"/>
      <c r="J12" s="19"/>
      <c r="K12" s="19"/>
      <c r="L12" s="19"/>
      <c r="M12" s="38"/>
      <c r="N12" s="38"/>
      <c r="O12" s="38"/>
      <c r="P12" s="21">
        <f>SUM(D12:F12)</f>
        <v>1</v>
      </c>
      <c r="Q12" s="21">
        <v>0</v>
      </c>
      <c r="R12" s="22">
        <f t="shared" ref="R12:R18" si="0">SUM(G12:I12)</f>
        <v>0</v>
      </c>
      <c r="S12" s="22">
        <v>0</v>
      </c>
      <c r="T12" s="23">
        <f t="shared" ref="T12:T18" si="1">SUM(J12:L12)</f>
        <v>0</v>
      </c>
      <c r="U12" s="23">
        <v>0</v>
      </c>
      <c r="V12" s="24">
        <f t="shared" ref="V12:V18" si="2">SUM(M12:O12)</f>
        <v>0</v>
      </c>
      <c r="W12" s="24">
        <v>0</v>
      </c>
      <c r="X12" s="67">
        <f t="shared" ref="X12:Y18" si="3">P12+R12+T12+V12</f>
        <v>1</v>
      </c>
      <c r="Y12" s="67">
        <f t="shared" si="3"/>
        <v>0</v>
      </c>
      <c r="Z12" s="68">
        <f t="shared" ref="Z12:Z18" si="4">Y12/X12</f>
        <v>0</v>
      </c>
      <c r="AA12" s="67">
        <f t="shared" ref="AA12:AA18" si="5">IF(Y12&gt;X12,X12,Y12)</f>
        <v>0</v>
      </c>
      <c r="AB12" s="68" t="str">
        <f t="shared" ref="AB12:AB18" si="6">IF(IFERROR(SUM((Q12&gt;0),(S12&gt;0),(U12&gt;0),(W12&gt;0))/SUM((P12&gt;0),(R12&gt;0),(T12&gt;0),(V12&gt;0)),0)&gt;=51%,"SI","NO")</f>
        <v>NO</v>
      </c>
      <c r="AC12" s="94" t="s">
        <v>181</v>
      </c>
    </row>
    <row r="13" spans="1:29" ht="93.75" customHeight="1" x14ac:dyDescent="0.25">
      <c r="A13" s="40" t="s">
        <v>90</v>
      </c>
      <c r="B13" s="40" t="s">
        <v>53</v>
      </c>
      <c r="C13" s="39" t="s">
        <v>52</v>
      </c>
      <c r="D13" s="30"/>
      <c r="E13" s="16">
        <v>1</v>
      </c>
      <c r="F13" s="17"/>
      <c r="G13" s="18"/>
      <c r="H13" s="18"/>
      <c r="I13" s="18"/>
      <c r="J13" s="19"/>
      <c r="K13" s="19"/>
      <c r="L13" s="19"/>
      <c r="M13" s="38"/>
      <c r="N13" s="38"/>
      <c r="O13" s="38"/>
      <c r="P13" s="21">
        <f t="shared" ref="P13" si="7">SUM(D13:F13)</f>
        <v>1</v>
      </c>
      <c r="Q13" s="21">
        <v>0</v>
      </c>
      <c r="R13" s="22">
        <f t="shared" si="0"/>
        <v>0</v>
      </c>
      <c r="S13" s="22">
        <v>0</v>
      </c>
      <c r="T13" s="23">
        <f t="shared" si="1"/>
        <v>0</v>
      </c>
      <c r="U13" s="23">
        <v>0</v>
      </c>
      <c r="V13" s="24">
        <f t="shared" si="2"/>
        <v>0</v>
      </c>
      <c r="W13" s="24">
        <v>0</v>
      </c>
      <c r="X13" s="67">
        <f t="shared" si="3"/>
        <v>1</v>
      </c>
      <c r="Y13" s="67">
        <f t="shared" si="3"/>
        <v>0</v>
      </c>
      <c r="Z13" s="68">
        <f t="shared" si="4"/>
        <v>0</v>
      </c>
      <c r="AA13" s="67">
        <f t="shared" si="5"/>
        <v>0</v>
      </c>
      <c r="AB13" s="68" t="str">
        <f t="shared" si="6"/>
        <v>NO</v>
      </c>
      <c r="AC13" s="94" t="s">
        <v>181</v>
      </c>
    </row>
    <row r="14" spans="1:29" ht="93" customHeight="1" x14ac:dyDescent="0.25">
      <c r="A14" s="40" t="s">
        <v>84</v>
      </c>
      <c r="B14" s="40" t="s">
        <v>54</v>
      </c>
      <c r="C14" s="39" t="s">
        <v>52</v>
      </c>
      <c r="D14" s="30"/>
      <c r="E14" s="16">
        <v>1</v>
      </c>
      <c r="F14" s="17"/>
      <c r="G14" s="18"/>
      <c r="H14" s="18"/>
      <c r="I14" s="18"/>
      <c r="J14" s="19"/>
      <c r="K14" s="19"/>
      <c r="L14" s="19"/>
      <c r="M14" s="20"/>
      <c r="N14" s="20"/>
      <c r="O14" s="20"/>
      <c r="P14" s="21">
        <f>SUM(D14:F14)</f>
        <v>1</v>
      </c>
      <c r="Q14" s="21">
        <v>0</v>
      </c>
      <c r="R14" s="22">
        <f t="shared" si="0"/>
        <v>0</v>
      </c>
      <c r="S14" s="22">
        <v>0</v>
      </c>
      <c r="T14" s="23">
        <f t="shared" si="1"/>
        <v>0</v>
      </c>
      <c r="U14" s="23">
        <v>0</v>
      </c>
      <c r="V14" s="24">
        <f t="shared" si="2"/>
        <v>0</v>
      </c>
      <c r="W14" s="24">
        <v>0</v>
      </c>
      <c r="X14" s="67">
        <f t="shared" si="3"/>
        <v>1</v>
      </c>
      <c r="Y14" s="67">
        <f t="shared" si="3"/>
        <v>0</v>
      </c>
      <c r="Z14" s="68">
        <f t="shared" si="4"/>
        <v>0</v>
      </c>
      <c r="AA14" s="67">
        <f t="shared" si="5"/>
        <v>0</v>
      </c>
      <c r="AB14" s="68" t="str">
        <f t="shared" si="6"/>
        <v>NO</v>
      </c>
      <c r="AC14" s="94" t="s">
        <v>181</v>
      </c>
    </row>
    <row r="15" spans="1:29" ht="82.5" customHeight="1" x14ac:dyDescent="0.25">
      <c r="A15" s="40" t="s">
        <v>68</v>
      </c>
      <c r="B15" s="40" t="s">
        <v>55</v>
      </c>
      <c r="C15" s="39" t="s">
        <v>56</v>
      </c>
      <c r="D15" s="30"/>
      <c r="E15" s="16">
        <v>1</v>
      </c>
      <c r="F15" s="17"/>
      <c r="G15" s="18"/>
      <c r="H15" s="18"/>
      <c r="I15" s="18"/>
      <c r="J15" s="19"/>
      <c r="K15" s="19"/>
      <c r="L15" s="19"/>
      <c r="M15" s="20"/>
      <c r="N15" s="20"/>
      <c r="O15" s="20"/>
      <c r="P15" s="21">
        <f t="shared" ref="P15:P16" si="8">SUM(D15:F15)</f>
        <v>1</v>
      </c>
      <c r="Q15" s="21">
        <v>0</v>
      </c>
      <c r="R15" s="22">
        <f t="shared" si="0"/>
        <v>0</v>
      </c>
      <c r="S15" s="22">
        <v>0</v>
      </c>
      <c r="T15" s="23">
        <f t="shared" si="1"/>
        <v>0</v>
      </c>
      <c r="U15" s="23">
        <v>0</v>
      </c>
      <c r="V15" s="24">
        <f t="shared" si="2"/>
        <v>0</v>
      </c>
      <c r="W15" s="24">
        <v>0</v>
      </c>
      <c r="X15" s="67">
        <f t="shared" si="3"/>
        <v>1</v>
      </c>
      <c r="Y15" s="67">
        <f t="shared" si="3"/>
        <v>0</v>
      </c>
      <c r="Z15" s="68">
        <f t="shared" si="4"/>
        <v>0</v>
      </c>
      <c r="AA15" s="67">
        <f t="shared" si="5"/>
        <v>0</v>
      </c>
      <c r="AB15" s="68" t="str">
        <f t="shared" si="6"/>
        <v>NO</v>
      </c>
      <c r="AC15" s="94" t="s">
        <v>181</v>
      </c>
    </row>
    <row r="16" spans="1:29" ht="94.5" customHeight="1" x14ac:dyDescent="0.25">
      <c r="A16" s="40" t="s">
        <v>91</v>
      </c>
      <c r="B16" s="40" t="s">
        <v>57</v>
      </c>
      <c r="C16" s="39" t="s">
        <v>58</v>
      </c>
      <c r="D16" s="30"/>
      <c r="E16" s="16">
        <v>1</v>
      </c>
      <c r="F16" s="17"/>
      <c r="G16" s="18"/>
      <c r="H16" s="18"/>
      <c r="I16" s="18"/>
      <c r="J16" s="19"/>
      <c r="K16" s="19"/>
      <c r="L16" s="19"/>
      <c r="M16" s="20"/>
      <c r="N16" s="20"/>
      <c r="O16" s="20"/>
      <c r="P16" s="21">
        <f t="shared" si="8"/>
        <v>1</v>
      </c>
      <c r="Q16" s="21">
        <v>0</v>
      </c>
      <c r="R16" s="22">
        <f t="shared" si="0"/>
        <v>0</v>
      </c>
      <c r="S16" s="22">
        <v>0</v>
      </c>
      <c r="T16" s="23">
        <f t="shared" si="1"/>
        <v>0</v>
      </c>
      <c r="U16" s="23">
        <v>0</v>
      </c>
      <c r="V16" s="24">
        <f t="shared" si="2"/>
        <v>0</v>
      </c>
      <c r="W16" s="24">
        <v>0</v>
      </c>
      <c r="X16" s="67">
        <f t="shared" si="3"/>
        <v>1</v>
      </c>
      <c r="Y16" s="67">
        <f t="shared" si="3"/>
        <v>0</v>
      </c>
      <c r="Z16" s="68">
        <f t="shared" si="4"/>
        <v>0</v>
      </c>
      <c r="AA16" s="67">
        <f t="shared" si="5"/>
        <v>0</v>
      </c>
      <c r="AB16" s="68" t="str">
        <f t="shared" si="6"/>
        <v>NO</v>
      </c>
      <c r="AC16" s="94" t="s">
        <v>181</v>
      </c>
    </row>
    <row r="17" spans="1:29" ht="74.25" customHeight="1" x14ac:dyDescent="0.25">
      <c r="A17" s="40" t="s">
        <v>50</v>
      </c>
      <c r="B17" s="40" t="s">
        <v>59</v>
      </c>
      <c r="C17" s="39" t="s">
        <v>60</v>
      </c>
      <c r="D17" s="16"/>
      <c r="E17" s="16"/>
      <c r="F17" s="17"/>
      <c r="G17" s="18"/>
      <c r="H17" s="18"/>
      <c r="I17" s="18"/>
      <c r="J17" s="19"/>
      <c r="K17" s="19"/>
      <c r="L17" s="19"/>
      <c r="M17" s="20"/>
      <c r="N17" s="20">
        <v>1</v>
      </c>
      <c r="O17" s="20"/>
      <c r="P17" s="21">
        <f>SUM(D17:F17)</f>
        <v>0</v>
      </c>
      <c r="Q17" s="21">
        <v>0</v>
      </c>
      <c r="R17" s="22">
        <f t="shared" si="0"/>
        <v>0</v>
      </c>
      <c r="S17" s="22">
        <v>0</v>
      </c>
      <c r="T17" s="23">
        <f t="shared" si="1"/>
        <v>0</v>
      </c>
      <c r="U17" s="23">
        <v>0</v>
      </c>
      <c r="V17" s="24">
        <f t="shared" si="2"/>
        <v>1</v>
      </c>
      <c r="W17" s="24">
        <v>0</v>
      </c>
      <c r="X17" s="67">
        <f t="shared" si="3"/>
        <v>1</v>
      </c>
      <c r="Y17" s="67">
        <f t="shared" si="3"/>
        <v>0</v>
      </c>
      <c r="Z17" s="68">
        <f t="shared" si="4"/>
        <v>0</v>
      </c>
      <c r="AA17" s="67">
        <f t="shared" si="5"/>
        <v>0</v>
      </c>
      <c r="AB17" s="68" t="str">
        <f t="shared" si="6"/>
        <v>NO</v>
      </c>
      <c r="AC17" s="94" t="s">
        <v>181</v>
      </c>
    </row>
    <row r="18" spans="1:29" ht="74.25" customHeight="1" x14ac:dyDescent="0.25">
      <c r="A18" s="43" t="s">
        <v>141</v>
      </c>
      <c r="B18" s="43" t="s">
        <v>142</v>
      </c>
      <c r="C18" s="44" t="s">
        <v>143</v>
      </c>
      <c r="D18" s="16"/>
      <c r="E18" s="16"/>
      <c r="F18" s="17"/>
      <c r="G18" s="18"/>
      <c r="H18" s="18"/>
      <c r="I18" s="18"/>
      <c r="J18" s="19"/>
      <c r="K18" s="19"/>
      <c r="L18" s="19"/>
      <c r="M18" s="20"/>
      <c r="N18" s="20">
        <v>1</v>
      </c>
      <c r="O18" s="20"/>
      <c r="P18" s="21">
        <f>SUM(D18:F18)</f>
        <v>0</v>
      </c>
      <c r="Q18" s="21">
        <v>0</v>
      </c>
      <c r="R18" s="22">
        <f t="shared" si="0"/>
        <v>0</v>
      </c>
      <c r="S18" s="22">
        <v>0</v>
      </c>
      <c r="T18" s="23">
        <f t="shared" si="1"/>
        <v>0</v>
      </c>
      <c r="U18" s="23">
        <v>0</v>
      </c>
      <c r="V18" s="24">
        <f t="shared" si="2"/>
        <v>1</v>
      </c>
      <c r="W18" s="24">
        <v>0</v>
      </c>
      <c r="X18" s="67">
        <f t="shared" si="3"/>
        <v>1</v>
      </c>
      <c r="Y18" s="67">
        <f t="shared" si="3"/>
        <v>0</v>
      </c>
      <c r="Z18" s="68">
        <f t="shared" si="4"/>
        <v>0</v>
      </c>
      <c r="AA18" s="67">
        <f t="shared" si="5"/>
        <v>0</v>
      </c>
      <c r="AB18" s="68" t="str">
        <f t="shared" si="6"/>
        <v>NO</v>
      </c>
      <c r="AC18" s="94" t="s">
        <v>181</v>
      </c>
    </row>
    <row r="19" spans="1:29" ht="30" customHeight="1" x14ac:dyDescent="0.4">
      <c r="A19" s="113" t="s">
        <v>29</v>
      </c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</row>
    <row r="20" spans="1:29" ht="69" customHeight="1" x14ac:dyDescent="0.25">
      <c r="A20" s="40" t="s">
        <v>144</v>
      </c>
      <c r="B20" s="40" t="s">
        <v>93</v>
      </c>
      <c r="C20" s="41" t="s">
        <v>60</v>
      </c>
      <c r="D20" s="16"/>
      <c r="E20" s="16"/>
      <c r="F20" s="16"/>
      <c r="G20" s="18"/>
      <c r="H20" s="18"/>
      <c r="I20" s="18"/>
      <c r="J20" s="19"/>
      <c r="K20" s="19"/>
      <c r="L20" s="19"/>
      <c r="M20" s="20"/>
      <c r="N20" s="20">
        <v>1</v>
      </c>
      <c r="O20" s="20"/>
      <c r="P20" s="21">
        <f>SUM(D20:F20)</f>
        <v>0</v>
      </c>
      <c r="Q20" s="21">
        <v>0</v>
      </c>
      <c r="R20" s="22">
        <f t="shared" ref="R20:R30" si="9">SUM(G20:I20)</f>
        <v>0</v>
      </c>
      <c r="S20" s="22">
        <v>0</v>
      </c>
      <c r="T20" s="23">
        <f t="shared" ref="T20:T30" si="10">SUM(J20:L20)</f>
        <v>0</v>
      </c>
      <c r="U20" s="23">
        <v>0</v>
      </c>
      <c r="V20" s="24">
        <f t="shared" ref="V20:V30" si="11">SUM(M20:O20)</f>
        <v>1</v>
      </c>
      <c r="W20" s="24">
        <v>0</v>
      </c>
      <c r="X20" s="67">
        <f t="shared" ref="X20:X30" si="12">P20+R20+T20+V20</f>
        <v>1</v>
      </c>
      <c r="Y20" s="67">
        <f t="shared" ref="Y20:Y30" si="13">Q20+S20+U20+W20</f>
        <v>0</v>
      </c>
      <c r="Z20" s="68">
        <f t="shared" ref="Z20:Z30" si="14">Y20/X20</f>
        <v>0</v>
      </c>
      <c r="AA20" s="67">
        <f t="shared" ref="AA20:AA30" si="15">IF(Y20&gt;X20,X20,Y20)</f>
        <v>0</v>
      </c>
      <c r="AB20" s="68" t="str">
        <f t="shared" ref="AB20:AB30" si="16">IF(IFERROR(SUM((Q20&gt;0),(S20&gt;0),(U20&gt;0),(W20&gt;0))/SUM((P20&gt;0),(R20&gt;0),(T20&gt;0),(V20&gt;0)),0)&gt;=51%,"SI","NO")</f>
        <v>NO</v>
      </c>
      <c r="AC20" s="94" t="s">
        <v>181</v>
      </c>
    </row>
    <row r="21" spans="1:29" ht="72.75" customHeight="1" x14ac:dyDescent="0.25">
      <c r="A21" s="40" t="s">
        <v>94</v>
      </c>
      <c r="B21" s="40" t="s">
        <v>95</v>
      </c>
      <c r="C21" s="41" t="s">
        <v>61</v>
      </c>
      <c r="D21" s="16"/>
      <c r="E21" s="16"/>
      <c r="F21" s="16"/>
      <c r="G21" s="18"/>
      <c r="H21" s="18"/>
      <c r="I21" s="18"/>
      <c r="J21" s="19"/>
      <c r="K21" s="19"/>
      <c r="L21" s="19"/>
      <c r="M21" s="20"/>
      <c r="N21" s="20">
        <v>1</v>
      </c>
      <c r="O21" s="20"/>
      <c r="P21" s="21">
        <f t="shared" ref="P21:P30" si="17">SUM(D21:F21)</f>
        <v>0</v>
      </c>
      <c r="Q21" s="21">
        <v>0</v>
      </c>
      <c r="R21" s="22">
        <f t="shared" si="9"/>
        <v>0</v>
      </c>
      <c r="S21" s="22">
        <v>0</v>
      </c>
      <c r="T21" s="23">
        <f t="shared" si="10"/>
        <v>0</v>
      </c>
      <c r="U21" s="23">
        <v>0</v>
      </c>
      <c r="V21" s="24">
        <f t="shared" si="11"/>
        <v>1</v>
      </c>
      <c r="W21" s="24">
        <v>0</v>
      </c>
      <c r="X21" s="67">
        <f t="shared" si="12"/>
        <v>1</v>
      </c>
      <c r="Y21" s="67">
        <f t="shared" si="13"/>
        <v>0</v>
      </c>
      <c r="Z21" s="68">
        <f t="shared" si="14"/>
        <v>0</v>
      </c>
      <c r="AA21" s="67">
        <f t="shared" si="15"/>
        <v>0</v>
      </c>
      <c r="AB21" s="68" t="str">
        <f t="shared" si="16"/>
        <v>NO</v>
      </c>
      <c r="AC21" s="94" t="s">
        <v>181</v>
      </c>
    </row>
    <row r="22" spans="1:29" ht="67.5" customHeight="1" x14ac:dyDescent="0.25">
      <c r="A22" s="40" t="s">
        <v>96</v>
      </c>
      <c r="B22" s="42" t="s">
        <v>97</v>
      </c>
      <c r="C22" s="41" t="s">
        <v>98</v>
      </c>
      <c r="D22" s="16"/>
      <c r="E22" s="16"/>
      <c r="F22" s="16"/>
      <c r="G22" s="18"/>
      <c r="H22" s="18"/>
      <c r="I22" s="18">
        <v>1</v>
      </c>
      <c r="J22" s="19"/>
      <c r="K22" s="19"/>
      <c r="L22" s="19"/>
      <c r="M22" s="20"/>
      <c r="N22" s="20">
        <v>1</v>
      </c>
      <c r="O22" s="20"/>
      <c r="P22" s="21">
        <f t="shared" si="17"/>
        <v>0</v>
      </c>
      <c r="Q22" s="21">
        <v>0</v>
      </c>
      <c r="R22" s="22">
        <f t="shared" si="9"/>
        <v>1</v>
      </c>
      <c r="S22" s="22">
        <v>0</v>
      </c>
      <c r="T22" s="23">
        <f t="shared" si="10"/>
        <v>0</v>
      </c>
      <c r="U22" s="23">
        <v>0</v>
      </c>
      <c r="V22" s="24">
        <f t="shared" si="11"/>
        <v>1</v>
      </c>
      <c r="W22" s="24">
        <v>0</v>
      </c>
      <c r="X22" s="67">
        <f t="shared" si="12"/>
        <v>2</v>
      </c>
      <c r="Y22" s="67">
        <f t="shared" si="13"/>
        <v>0</v>
      </c>
      <c r="Z22" s="68">
        <f t="shared" si="14"/>
        <v>0</v>
      </c>
      <c r="AA22" s="67">
        <f t="shared" si="15"/>
        <v>0</v>
      </c>
      <c r="AB22" s="68" t="str">
        <f t="shared" si="16"/>
        <v>NO</v>
      </c>
      <c r="AC22" s="94" t="s">
        <v>181</v>
      </c>
    </row>
    <row r="23" spans="1:29" ht="67.5" customHeight="1" x14ac:dyDescent="0.25">
      <c r="A23" s="40" t="s">
        <v>99</v>
      </c>
      <c r="B23" s="40" t="s">
        <v>145</v>
      </c>
      <c r="C23" s="41" t="s">
        <v>86</v>
      </c>
      <c r="D23" s="16"/>
      <c r="E23" s="16"/>
      <c r="F23" s="16">
        <v>1</v>
      </c>
      <c r="G23" s="18"/>
      <c r="H23" s="18"/>
      <c r="I23" s="18">
        <v>1</v>
      </c>
      <c r="J23" s="19"/>
      <c r="K23" s="19"/>
      <c r="L23" s="19">
        <v>1</v>
      </c>
      <c r="M23" s="20"/>
      <c r="N23" s="20"/>
      <c r="O23" s="20"/>
      <c r="P23" s="21">
        <f t="shared" si="17"/>
        <v>1</v>
      </c>
      <c r="Q23" s="21">
        <v>0</v>
      </c>
      <c r="R23" s="22">
        <f t="shared" si="9"/>
        <v>1</v>
      </c>
      <c r="S23" s="22">
        <v>0</v>
      </c>
      <c r="T23" s="23">
        <f t="shared" si="10"/>
        <v>1</v>
      </c>
      <c r="U23" s="23">
        <v>0</v>
      </c>
      <c r="V23" s="24">
        <f t="shared" si="11"/>
        <v>0</v>
      </c>
      <c r="W23" s="24">
        <v>0</v>
      </c>
      <c r="X23" s="67">
        <f t="shared" si="12"/>
        <v>3</v>
      </c>
      <c r="Y23" s="67">
        <f t="shared" si="13"/>
        <v>0</v>
      </c>
      <c r="Z23" s="68">
        <f t="shared" si="14"/>
        <v>0</v>
      </c>
      <c r="AA23" s="67">
        <f t="shared" si="15"/>
        <v>0</v>
      </c>
      <c r="AB23" s="68" t="str">
        <f t="shared" si="16"/>
        <v>NO</v>
      </c>
      <c r="AC23" s="94" t="s">
        <v>181</v>
      </c>
    </row>
    <row r="24" spans="1:29" ht="57.75" customHeight="1" x14ac:dyDescent="0.25">
      <c r="A24" s="40" t="s">
        <v>101</v>
      </c>
      <c r="B24" s="40" t="s">
        <v>100</v>
      </c>
      <c r="C24" s="41" t="s">
        <v>62</v>
      </c>
      <c r="D24" s="16">
        <v>2</v>
      </c>
      <c r="E24" s="16">
        <v>1</v>
      </c>
      <c r="F24" s="16"/>
      <c r="G24" s="18"/>
      <c r="H24" s="18"/>
      <c r="I24" s="18">
        <v>1</v>
      </c>
      <c r="J24" s="19"/>
      <c r="K24" s="19"/>
      <c r="L24" s="19">
        <v>1</v>
      </c>
      <c r="M24" s="20"/>
      <c r="N24" s="20"/>
      <c r="O24" s="20">
        <v>1</v>
      </c>
      <c r="P24" s="21">
        <f t="shared" si="17"/>
        <v>3</v>
      </c>
      <c r="Q24" s="21">
        <v>0</v>
      </c>
      <c r="R24" s="22">
        <f t="shared" si="9"/>
        <v>1</v>
      </c>
      <c r="S24" s="22">
        <v>0</v>
      </c>
      <c r="T24" s="23">
        <f t="shared" si="10"/>
        <v>1</v>
      </c>
      <c r="U24" s="23">
        <v>0</v>
      </c>
      <c r="V24" s="24">
        <f t="shared" si="11"/>
        <v>1</v>
      </c>
      <c r="W24" s="24">
        <v>0</v>
      </c>
      <c r="X24" s="67">
        <f t="shared" si="12"/>
        <v>6</v>
      </c>
      <c r="Y24" s="67">
        <f t="shared" si="13"/>
        <v>0</v>
      </c>
      <c r="Z24" s="68">
        <f t="shared" si="14"/>
        <v>0</v>
      </c>
      <c r="AA24" s="67">
        <f t="shared" si="15"/>
        <v>0</v>
      </c>
      <c r="AB24" s="68" t="str">
        <f t="shared" si="16"/>
        <v>NO</v>
      </c>
      <c r="AC24" s="94" t="s">
        <v>181</v>
      </c>
    </row>
    <row r="25" spans="1:29" ht="57.75" customHeight="1" x14ac:dyDescent="0.25">
      <c r="A25" s="40" t="s">
        <v>102</v>
      </c>
      <c r="B25" s="40" t="s">
        <v>103</v>
      </c>
      <c r="C25" s="41" t="s">
        <v>63</v>
      </c>
      <c r="D25" s="16">
        <v>2</v>
      </c>
      <c r="E25" s="16">
        <v>2</v>
      </c>
      <c r="F25" s="16">
        <v>2</v>
      </c>
      <c r="G25" s="18">
        <v>2</v>
      </c>
      <c r="H25" s="18">
        <v>2</v>
      </c>
      <c r="I25" s="18">
        <v>2</v>
      </c>
      <c r="J25" s="19">
        <v>2</v>
      </c>
      <c r="K25" s="19">
        <v>2</v>
      </c>
      <c r="L25" s="19">
        <v>2</v>
      </c>
      <c r="M25" s="20">
        <v>2</v>
      </c>
      <c r="N25" s="20">
        <v>2</v>
      </c>
      <c r="O25" s="20">
        <v>2</v>
      </c>
      <c r="P25" s="21">
        <f t="shared" si="17"/>
        <v>6</v>
      </c>
      <c r="Q25" s="21">
        <v>0</v>
      </c>
      <c r="R25" s="22">
        <f t="shared" si="9"/>
        <v>6</v>
      </c>
      <c r="S25" s="22">
        <v>0</v>
      </c>
      <c r="T25" s="23">
        <f t="shared" si="10"/>
        <v>6</v>
      </c>
      <c r="U25" s="23">
        <v>0</v>
      </c>
      <c r="V25" s="24">
        <f t="shared" si="11"/>
        <v>6</v>
      </c>
      <c r="W25" s="24">
        <v>0</v>
      </c>
      <c r="X25" s="67">
        <f t="shared" si="12"/>
        <v>24</v>
      </c>
      <c r="Y25" s="67">
        <f t="shared" si="13"/>
        <v>0</v>
      </c>
      <c r="Z25" s="68">
        <f t="shared" si="14"/>
        <v>0</v>
      </c>
      <c r="AA25" s="67">
        <f t="shared" si="15"/>
        <v>0</v>
      </c>
      <c r="AB25" s="68" t="str">
        <f t="shared" si="16"/>
        <v>NO</v>
      </c>
      <c r="AC25" s="94" t="s">
        <v>181</v>
      </c>
    </row>
    <row r="26" spans="1:29" ht="69" customHeight="1" x14ac:dyDescent="0.25">
      <c r="A26" s="40" t="s">
        <v>104</v>
      </c>
      <c r="B26" s="40" t="s">
        <v>105</v>
      </c>
      <c r="C26" s="41" t="s">
        <v>66</v>
      </c>
      <c r="D26" s="16"/>
      <c r="E26" s="16">
        <v>1</v>
      </c>
      <c r="F26" s="16">
        <v>1</v>
      </c>
      <c r="G26" s="18">
        <v>1</v>
      </c>
      <c r="H26" s="18">
        <v>1</v>
      </c>
      <c r="I26" s="18">
        <v>1</v>
      </c>
      <c r="J26" s="19">
        <v>1</v>
      </c>
      <c r="K26" s="19">
        <v>1</v>
      </c>
      <c r="L26" s="19">
        <v>1</v>
      </c>
      <c r="M26" s="20">
        <v>1</v>
      </c>
      <c r="N26" s="20">
        <v>1</v>
      </c>
      <c r="O26" s="20"/>
      <c r="P26" s="21">
        <f t="shared" si="17"/>
        <v>2</v>
      </c>
      <c r="Q26" s="21">
        <v>0</v>
      </c>
      <c r="R26" s="22">
        <f t="shared" si="9"/>
        <v>3</v>
      </c>
      <c r="S26" s="22">
        <v>0</v>
      </c>
      <c r="T26" s="23">
        <f t="shared" si="10"/>
        <v>3</v>
      </c>
      <c r="U26" s="23">
        <v>0</v>
      </c>
      <c r="V26" s="24">
        <f t="shared" si="11"/>
        <v>2</v>
      </c>
      <c r="W26" s="24">
        <v>0</v>
      </c>
      <c r="X26" s="67">
        <f t="shared" si="12"/>
        <v>10</v>
      </c>
      <c r="Y26" s="67">
        <f t="shared" si="13"/>
        <v>0</v>
      </c>
      <c r="Z26" s="68">
        <f t="shared" si="14"/>
        <v>0</v>
      </c>
      <c r="AA26" s="67">
        <f t="shared" si="15"/>
        <v>0</v>
      </c>
      <c r="AB26" s="68" t="str">
        <f t="shared" si="16"/>
        <v>NO</v>
      </c>
      <c r="AC26" s="94" t="s">
        <v>181</v>
      </c>
    </row>
    <row r="27" spans="1:29" ht="78.75" customHeight="1" x14ac:dyDescent="0.25">
      <c r="A27" s="40" t="s">
        <v>106</v>
      </c>
      <c r="B27" s="40" t="s">
        <v>107</v>
      </c>
      <c r="C27" s="41" t="s">
        <v>66</v>
      </c>
      <c r="D27" s="16">
        <v>1</v>
      </c>
      <c r="E27" s="16">
        <v>1</v>
      </c>
      <c r="F27" s="16">
        <v>1</v>
      </c>
      <c r="G27" s="18">
        <v>1</v>
      </c>
      <c r="H27" s="18">
        <v>1</v>
      </c>
      <c r="I27" s="18">
        <v>1</v>
      </c>
      <c r="J27" s="19">
        <v>1</v>
      </c>
      <c r="K27" s="19">
        <v>1</v>
      </c>
      <c r="L27" s="19">
        <v>1</v>
      </c>
      <c r="M27" s="20">
        <v>1</v>
      </c>
      <c r="N27" s="20">
        <v>1</v>
      </c>
      <c r="O27" s="20">
        <v>1</v>
      </c>
      <c r="P27" s="21">
        <f t="shared" si="17"/>
        <v>3</v>
      </c>
      <c r="Q27" s="21">
        <v>0</v>
      </c>
      <c r="R27" s="22">
        <f t="shared" si="9"/>
        <v>3</v>
      </c>
      <c r="S27" s="22">
        <v>0</v>
      </c>
      <c r="T27" s="23">
        <f t="shared" si="10"/>
        <v>3</v>
      </c>
      <c r="U27" s="23">
        <v>0</v>
      </c>
      <c r="V27" s="24">
        <f t="shared" si="11"/>
        <v>3</v>
      </c>
      <c r="W27" s="24">
        <v>0</v>
      </c>
      <c r="X27" s="67">
        <f t="shared" si="12"/>
        <v>12</v>
      </c>
      <c r="Y27" s="67">
        <f t="shared" si="13"/>
        <v>0</v>
      </c>
      <c r="Z27" s="68">
        <f t="shared" si="14"/>
        <v>0</v>
      </c>
      <c r="AA27" s="67">
        <f t="shared" si="15"/>
        <v>0</v>
      </c>
      <c r="AB27" s="68" t="str">
        <f t="shared" si="16"/>
        <v>NO</v>
      </c>
      <c r="AC27" s="94" t="s">
        <v>181</v>
      </c>
    </row>
    <row r="28" spans="1:29" ht="72" customHeight="1" x14ac:dyDescent="0.25">
      <c r="A28" s="40" t="s">
        <v>108</v>
      </c>
      <c r="B28" s="40" t="s">
        <v>109</v>
      </c>
      <c r="C28" s="41" t="s">
        <v>67</v>
      </c>
      <c r="D28" s="16"/>
      <c r="E28" s="16"/>
      <c r="F28" s="16"/>
      <c r="G28" s="18"/>
      <c r="H28" s="18">
        <v>1</v>
      </c>
      <c r="I28" s="18"/>
      <c r="J28" s="19"/>
      <c r="K28" s="19"/>
      <c r="L28" s="19"/>
      <c r="M28" s="20"/>
      <c r="N28" s="20"/>
      <c r="O28" s="20"/>
      <c r="P28" s="21">
        <f t="shared" si="17"/>
        <v>0</v>
      </c>
      <c r="Q28" s="21">
        <v>0</v>
      </c>
      <c r="R28" s="22">
        <f t="shared" si="9"/>
        <v>1</v>
      </c>
      <c r="S28" s="22">
        <v>0</v>
      </c>
      <c r="T28" s="23">
        <f t="shared" si="10"/>
        <v>0</v>
      </c>
      <c r="U28" s="23">
        <v>0</v>
      </c>
      <c r="V28" s="24">
        <f t="shared" si="11"/>
        <v>0</v>
      </c>
      <c r="W28" s="24">
        <v>0</v>
      </c>
      <c r="X28" s="67">
        <f t="shared" si="12"/>
        <v>1</v>
      </c>
      <c r="Y28" s="67">
        <f t="shared" si="13"/>
        <v>0</v>
      </c>
      <c r="Z28" s="68">
        <f t="shared" si="14"/>
        <v>0</v>
      </c>
      <c r="AA28" s="67">
        <f t="shared" si="15"/>
        <v>0</v>
      </c>
      <c r="AB28" s="68" t="str">
        <f t="shared" si="16"/>
        <v>NO</v>
      </c>
      <c r="AC28" s="94" t="s">
        <v>181</v>
      </c>
    </row>
    <row r="29" spans="1:29" ht="57" customHeight="1" x14ac:dyDescent="0.25">
      <c r="A29" s="40" t="s">
        <v>111</v>
      </c>
      <c r="B29" s="40" t="s">
        <v>112</v>
      </c>
      <c r="C29" s="41" t="s">
        <v>64</v>
      </c>
      <c r="D29" s="16"/>
      <c r="E29" s="16"/>
      <c r="F29" s="16">
        <v>1</v>
      </c>
      <c r="G29" s="18"/>
      <c r="H29" s="18"/>
      <c r="I29" s="18"/>
      <c r="J29" s="19"/>
      <c r="K29" s="19">
        <v>1</v>
      </c>
      <c r="L29" s="19">
        <v>1</v>
      </c>
      <c r="M29" s="20">
        <v>1</v>
      </c>
      <c r="N29" s="20">
        <v>2</v>
      </c>
      <c r="O29" s="20"/>
      <c r="P29" s="21">
        <f t="shared" si="17"/>
        <v>1</v>
      </c>
      <c r="Q29" s="21">
        <v>0</v>
      </c>
      <c r="R29" s="22">
        <f t="shared" si="9"/>
        <v>0</v>
      </c>
      <c r="S29" s="22">
        <v>0</v>
      </c>
      <c r="T29" s="23">
        <f t="shared" si="10"/>
        <v>2</v>
      </c>
      <c r="U29" s="23">
        <v>0</v>
      </c>
      <c r="V29" s="24">
        <f t="shared" si="11"/>
        <v>3</v>
      </c>
      <c r="W29" s="24">
        <v>0</v>
      </c>
      <c r="X29" s="67">
        <f t="shared" si="12"/>
        <v>6</v>
      </c>
      <c r="Y29" s="67">
        <f t="shared" si="13"/>
        <v>0</v>
      </c>
      <c r="Z29" s="68">
        <f t="shared" si="14"/>
        <v>0</v>
      </c>
      <c r="AA29" s="67">
        <f t="shared" si="15"/>
        <v>0</v>
      </c>
      <c r="AB29" s="68" t="str">
        <f t="shared" si="16"/>
        <v>NO</v>
      </c>
      <c r="AC29" s="94" t="s">
        <v>182</v>
      </c>
    </row>
    <row r="30" spans="1:29" ht="57.75" customHeight="1" x14ac:dyDescent="0.25">
      <c r="A30" s="40" t="s">
        <v>146</v>
      </c>
      <c r="B30" s="40" t="s">
        <v>110</v>
      </c>
      <c r="C30" s="41" t="s">
        <v>65</v>
      </c>
      <c r="D30" s="16"/>
      <c r="E30" s="16"/>
      <c r="F30" s="16"/>
      <c r="G30" s="18">
        <v>1</v>
      </c>
      <c r="H30" s="18"/>
      <c r="I30" s="18"/>
      <c r="J30" s="19"/>
      <c r="K30" s="19"/>
      <c r="L30" s="19">
        <v>1</v>
      </c>
      <c r="M30" s="20"/>
      <c r="N30" s="20"/>
      <c r="O30" s="20">
        <v>1</v>
      </c>
      <c r="P30" s="21">
        <f t="shared" si="17"/>
        <v>0</v>
      </c>
      <c r="Q30" s="21">
        <v>0</v>
      </c>
      <c r="R30" s="22">
        <f t="shared" si="9"/>
        <v>1</v>
      </c>
      <c r="S30" s="22">
        <v>0</v>
      </c>
      <c r="T30" s="23">
        <f t="shared" si="10"/>
        <v>1</v>
      </c>
      <c r="U30" s="23">
        <v>0</v>
      </c>
      <c r="V30" s="24">
        <f t="shared" si="11"/>
        <v>1</v>
      </c>
      <c r="W30" s="24">
        <v>0</v>
      </c>
      <c r="X30" s="67">
        <f t="shared" si="12"/>
        <v>3</v>
      </c>
      <c r="Y30" s="67">
        <f t="shared" si="13"/>
        <v>0</v>
      </c>
      <c r="Z30" s="68">
        <f t="shared" si="14"/>
        <v>0</v>
      </c>
      <c r="AA30" s="67">
        <f t="shared" si="15"/>
        <v>0</v>
      </c>
      <c r="AB30" s="68" t="str">
        <f t="shared" si="16"/>
        <v>NO</v>
      </c>
      <c r="AC30" s="94" t="s">
        <v>182</v>
      </c>
    </row>
    <row r="31" spans="1:29" ht="30" customHeight="1" x14ac:dyDescent="0.4">
      <c r="A31" s="113" t="s">
        <v>30</v>
      </c>
      <c r="B31" s="114"/>
      <c r="C31" s="114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</row>
    <row r="32" spans="1:29" ht="90" customHeight="1" x14ac:dyDescent="0.25">
      <c r="A32" s="40" t="s">
        <v>114</v>
      </c>
      <c r="B32" s="40" t="s">
        <v>113</v>
      </c>
      <c r="C32" s="41" t="s">
        <v>81</v>
      </c>
      <c r="D32" s="16">
        <v>2</v>
      </c>
      <c r="E32" s="16">
        <v>2</v>
      </c>
      <c r="F32" s="16">
        <v>2</v>
      </c>
      <c r="G32" s="25">
        <v>2</v>
      </c>
      <c r="H32" s="25">
        <v>2</v>
      </c>
      <c r="I32" s="25">
        <v>2</v>
      </c>
      <c r="J32" s="26">
        <v>2</v>
      </c>
      <c r="K32" s="26">
        <v>2</v>
      </c>
      <c r="L32" s="26">
        <v>2</v>
      </c>
      <c r="M32" s="27">
        <v>2</v>
      </c>
      <c r="N32" s="27">
        <v>2</v>
      </c>
      <c r="O32" s="27">
        <v>2</v>
      </c>
      <c r="P32" s="21">
        <f>SUM(D32:F32)</f>
        <v>6</v>
      </c>
      <c r="Q32" s="21">
        <v>0</v>
      </c>
      <c r="R32" s="22">
        <f t="shared" ref="R32:R47" si="18">SUM(G32:I32)</f>
        <v>6</v>
      </c>
      <c r="S32" s="22">
        <v>0</v>
      </c>
      <c r="T32" s="23">
        <f t="shared" ref="T32:T47" si="19">SUM(J32:L32)</f>
        <v>6</v>
      </c>
      <c r="U32" s="23">
        <v>0</v>
      </c>
      <c r="V32" s="24">
        <f t="shared" ref="V32:V47" si="20">SUM(M32:O32)</f>
        <v>6</v>
      </c>
      <c r="W32" s="24">
        <v>0</v>
      </c>
      <c r="X32" s="67">
        <f t="shared" ref="X32:X47" si="21">P32+R32+T32+V32</f>
        <v>24</v>
      </c>
      <c r="Y32" s="67">
        <f t="shared" ref="Y32:Y47" si="22">Q32+S32+U32+W32</f>
        <v>0</v>
      </c>
      <c r="Z32" s="68">
        <f t="shared" ref="Z32:Z47" si="23">Y32/X32</f>
        <v>0</v>
      </c>
      <c r="AA32" s="67">
        <f t="shared" ref="AA32:AA47" si="24">IF(Y32&gt;X32,X32,Y32)</f>
        <v>0</v>
      </c>
      <c r="AB32" s="68" t="str">
        <f t="shared" ref="AB32:AB47" si="25">IF(IFERROR(SUM((Q32&gt;0),(S32&gt;0),(U32&gt;0),(W32&gt;0))/SUM((P32&gt;0),(R32&gt;0),(T32&gt;0),(V32&gt;0)),0)&gt;=51%,"SI","NO")</f>
        <v>NO</v>
      </c>
      <c r="AC32" s="94" t="s">
        <v>181</v>
      </c>
    </row>
    <row r="33" spans="1:29" ht="57.75" customHeight="1" x14ac:dyDescent="0.25">
      <c r="A33" s="40" t="s">
        <v>115</v>
      </c>
      <c r="B33" s="40" t="s">
        <v>116</v>
      </c>
      <c r="C33" s="41" t="s">
        <v>92</v>
      </c>
      <c r="D33" s="16">
        <v>4</v>
      </c>
      <c r="E33" s="16">
        <v>4</v>
      </c>
      <c r="F33" s="16">
        <v>4</v>
      </c>
      <c r="G33" s="25">
        <v>4</v>
      </c>
      <c r="H33" s="25">
        <v>4</v>
      </c>
      <c r="I33" s="25">
        <v>4</v>
      </c>
      <c r="J33" s="26">
        <v>4</v>
      </c>
      <c r="K33" s="26">
        <v>4</v>
      </c>
      <c r="L33" s="26">
        <v>4</v>
      </c>
      <c r="M33" s="27">
        <v>4</v>
      </c>
      <c r="N33" s="27">
        <v>4</v>
      </c>
      <c r="O33" s="27">
        <v>4</v>
      </c>
      <c r="P33" s="21">
        <f t="shared" ref="P33" si="26">SUM(D33:F33)</f>
        <v>12</v>
      </c>
      <c r="Q33" s="21">
        <v>0</v>
      </c>
      <c r="R33" s="22">
        <f t="shared" si="18"/>
        <v>12</v>
      </c>
      <c r="S33" s="22">
        <v>0</v>
      </c>
      <c r="T33" s="23">
        <f t="shared" si="19"/>
        <v>12</v>
      </c>
      <c r="U33" s="23">
        <v>0</v>
      </c>
      <c r="V33" s="24">
        <f t="shared" si="20"/>
        <v>12</v>
      </c>
      <c r="W33" s="24">
        <v>0</v>
      </c>
      <c r="X33" s="67">
        <f t="shared" si="21"/>
        <v>48</v>
      </c>
      <c r="Y33" s="67">
        <f t="shared" si="22"/>
        <v>0</v>
      </c>
      <c r="Z33" s="68">
        <f t="shared" si="23"/>
        <v>0</v>
      </c>
      <c r="AA33" s="67">
        <f t="shared" si="24"/>
        <v>0</v>
      </c>
      <c r="AB33" s="68" t="str">
        <f t="shared" si="25"/>
        <v>NO</v>
      </c>
      <c r="AC33" s="94" t="s">
        <v>181</v>
      </c>
    </row>
    <row r="34" spans="1:29" ht="64.5" customHeight="1" x14ac:dyDescent="0.25">
      <c r="A34" s="40" t="s">
        <v>117</v>
      </c>
      <c r="B34" s="40" t="s">
        <v>118</v>
      </c>
      <c r="C34" s="64" t="s">
        <v>122</v>
      </c>
      <c r="D34" s="16">
        <v>4</v>
      </c>
      <c r="E34" s="16">
        <v>4</v>
      </c>
      <c r="F34" s="16">
        <v>4</v>
      </c>
      <c r="G34" s="25">
        <v>4</v>
      </c>
      <c r="H34" s="25">
        <v>4</v>
      </c>
      <c r="I34" s="25">
        <v>4</v>
      </c>
      <c r="J34" s="26">
        <v>4</v>
      </c>
      <c r="K34" s="26">
        <v>4</v>
      </c>
      <c r="L34" s="26">
        <v>4</v>
      </c>
      <c r="M34" s="27">
        <v>4</v>
      </c>
      <c r="N34" s="27">
        <v>4</v>
      </c>
      <c r="O34" s="27">
        <v>4</v>
      </c>
      <c r="P34" s="21">
        <f>SUM(D34:F34)</f>
        <v>12</v>
      </c>
      <c r="Q34" s="21">
        <v>0</v>
      </c>
      <c r="R34" s="22">
        <f t="shared" si="18"/>
        <v>12</v>
      </c>
      <c r="S34" s="22">
        <v>0</v>
      </c>
      <c r="T34" s="23">
        <f t="shared" si="19"/>
        <v>12</v>
      </c>
      <c r="U34" s="23">
        <v>0</v>
      </c>
      <c r="V34" s="24">
        <f t="shared" si="20"/>
        <v>12</v>
      </c>
      <c r="W34" s="24">
        <v>0</v>
      </c>
      <c r="X34" s="67">
        <f t="shared" si="21"/>
        <v>48</v>
      </c>
      <c r="Y34" s="67">
        <f t="shared" si="22"/>
        <v>0</v>
      </c>
      <c r="Z34" s="68">
        <f t="shared" si="23"/>
        <v>0</v>
      </c>
      <c r="AA34" s="67">
        <f t="shared" si="24"/>
        <v>0</v>
      </c>
      <c r="AB34" s="68" t="str">
        <f t="shared" si="25"/>
        <v>NO</v>
      </c>
      <c r="AC34" s="94" t="s">
        <v>181</v>
      </c>
    </row>
    <row r="35" spans="1:29" ht="51" x14ac:dyDescent="0.25">
      <c r="A35" s="40" t="s">
        <v>119</v>
      </c>
      <c r="B35" s="40" t="s">
        <v>120</v>
      </c>
      <c r="C35" s="41" t="s">
        <v>121</v>
      </c>
      <c r="D35" s="16"/>
      <c r="E35" s="16"/>
      <c r="F35" s="16">
        <v>1</v>
      </c>
      <c r="G35" s="25"/>
      <c r="H35" s="25"/>
      <c r="I35" s="25">
        <v>1</v>
      </c>
      <c r="J35" s="26"/>
      <c r="K35" s="26"/>
      <c r="L35" s="26">
        <v>1</v>
      </c>
      <c r="M35" s="27"/>
      <c r="N35" s="27"/>
      <c r="O35" s="27">
        <v>1</v>
      </c>
      <c r="P35" s="21">
        <f t="shared" ref="P35:P47" si="27">SUM(D35:F35)</f>
        <v>1</v>
      </c>
      <c r="Q35" s="21">
        <v>0</v>
      </c>
      <c r="R35" s="22">
        <f t="shared" si="18"/>
        <v>1</v>
      </c>
      <c r="S35" s="22">
        <v>0</v>
      </c>
      <c r="T35" s="23">
        <f t="shared" si="19"/>
        <v>1</v>
      </c>
      <c r="U35" s="23">
        <v>0</v>
      </c>
      <c r="V35" s="24">
        <f t="shared" si="20"/>
        <v>1</v>
      </c>
      <c r="W35" s="24">
        <v>0</v>
      </c>
      <c r="X35" s="67">
        <f t="shared" si="21"/>
        <v>4</v>
      </c>
      <c r="Y35" s="67">
        <f t="shared" si="22"/>
        <v>0</v>
      </c>
      <c r="Z35" s="68">
        <f t="shared" si="23"/>
        <v>0</v>
      </c>
      <c r="AA35" s="67">
        <f t="shared" si="24"/>
        <v>0</v>
      </c>
      <c r="AB35" s="68" t="str">
        <f t="shared" si="25"/>
        <v>NO</v>
      </c>
      <c r="AC35" s="94" t="s">
        <v>181</v>
      </c>
    </row>
    <row r="36" spans="1:29" ht="77.25" customHeight="1" x14ac:dyDescent="0.25">
      <c r="A36" s="40" t="s">
        <v>123</v>
      </c>
      <c r="B36" s="40" t="s">
        <v>124</v>
      </c>
      <c r="C36" s="41" t="s">
        <v>85</v>
      </c>
      <c r="D36" s="16"/>
      <c r="E36" s="16"/>
      <c r="F36" s="16">
        <v>1</v>
      </c>
      <c r="G36" s="25"/>
      <c r="H36" s="25"/>
      <c r="I36" s="25">
        <v>1</v>
      </c>
      <c r="J36" s="26"/>
      <c r="K36" s="26"/>
      <c r="L36" s="26">
        <v>1</v>
      </c>
      <c r="M36" s="27"/>
      <c r="N36" s="27"/>
      <c r="O36" s="27">
        <v>1</v>
      </c>
      <c r="P36" s="21">
        <f t="shared" si="27"/>
        <v>1</v>
      </c>
      <c r="Q36" s="21">
        <v>0</v>
      </c>
      <c r="R36" s="22">
        <f t="shared" si="18"/>
        <v>1</v>
      </c>
      <c r="S36" s="22">
        <v>0</v>
      </c>
      <c r="T36" s="23">
        <f t="shared" si="19"/>
        <v>1</v>
      </c>
      <c r="U36" s="23">
        <v>0</v>
      </c>
      <c r="V36" s="24">
        <f t="shared" si="20"/>
        <v>1</v>
      </c>
      <c r="W36" s="24">
        <v>0</v>
      </c>
      <c r="X36" s="67">
        <f t="shared" si="21"/>
        <v>4</v>
      </c>
      <c r="Y36" s="67">
        <f t="shared" si="22"/>
        <v>0</v>
      </c>
      <c r="Z36" s="68">
        <f t="shared" si="23"/>
        <v>0</v>
      </c>
      <c r="AA36" s="67">
        <f t="shared" si="24"/>
        <v>0</v>
      </c>
      <c r="AB36" s="68" t="str">
        <f t="shared" si="25"/>
        <v>NO</v>
      </c>
      <c r="AC36" s="94" t="s">
        <v>181</v>
      </c>
    </row>
    <row r="37" spans="1:29" ht="57.75" customHeight="1" x14ac:dyDescent="0.25">
      <c r="A37" s="40" t="s">
        <v>125</v>
      </c>
      <c r="B37" s="40" t="s">
        <v>126</v>
      </c>
      <c r="C37" s="64" t="s">
        <v>70</v>
      </c>
      <c r="D37" s="16">
        <v>1</v>
      </c>
      <c r="E37" s="16">
        <v>1</v>
      </c>
      <c r="F37" s="16">
        <v>1</v>
      </c>
      <c r="G37" s="25">
        <v>1</v>
      </c>
      <c r="H37" s="25">
        <v>1</v>
      </c>
      <c r="I37" s="25">
        <v>1</v>
      </c>
      <c r="J37" s="26">
        <v>1</v>
      </c>
      <c r="K37" s="26">
        <v>1</v>
      </c>
      <c r="L37" s="26">
        <v>1</v>
      </c>
      <c r="M37" s="27">
        <v>1</v>
      </c>
      <c r="N37" s="27">
        <v>1</v>
      </c>
      <c r="O37" s="27">
        <v>1</v>
      </c>
      <c r="P37" s="21">
        <f t="shared" si="27"/>
        <v>3</v>
      </c>
      <c r="Q37" s="21">
        <v>0</v>
      </c>
      <c r="R37" s="22">
        <f t="shared" si="18"/>
        <v>3</v>
      </c>
      <c r="S37" s="22">
        <v>0</v>
      </c>
      <c r="T37" s="23">
        <f t="shared" si="19"/>
        <v>3</v>
      </c>
      <c r="U37" s="23">
        <v>0</v>
      </c>
      <c r="V37" s="24">
        <f t="shared" si="20"/>
        <v>3</v>
      </c>
      <c r="W37" s="24">
        <v>0</v>
      </c>
      <c r="X37" s="67">
        <f t="shared" si="21"/>
        <v>12</v>
      </c>
      <c r="Y37" s="67">
        <f t="shared" si="22"/>
        <v>0</v>
      </c>
      <c r="Z37" s="68">
        <f t="shared" si="23"/>
        <v>0</v>
      </c>
      <c r="AA37" s="67">
        <f t="shared" si="24"/>
        <v>0</v>
      </c>
      <c r="AB37" s="68" t="str">
        <f t="shared" si="25"/>
        <v>NO</v>
      </c>
      <c r="AC37" s="94" t="s">
        <v>182</v>
      </c>
    </row>
    <row r="38" spans="1:29" ht="57.75" customHeight="1" x14ac:dyDescent="0.25">
      <c r="A38" s="40" t="s">
        <v>151</v>
      </c>
      <c r="B38" s="40" t="s">
        <v>127</v>
      </c>
      <c r="C38" s="41" t="s">
        <v>71</v>
      </c>
      <c r="D38" s="16">
        <v>2</v>
      </c>
      <c r="E38" s="16">
        <v>2</v>
      </c>
      <c r="F38" s="16">
        <v>2</v>
      </c>
      <c r="G38" s="25">
        <v>2</v>
      </c>
      <c r="H38" s="25">
        <v>2</v>
      </c>
      <c r="I38" s="25">
        <v>2</v>
      </c>
      <c r="J38" s="26">
        <v>2</v>
      </c>
      <c r="K38" s="26">
        <v>2</v>
      </c>
      <c r="L38" s="26">
        <v>2</v>
      </c>
      <c r="M38" s="27">
        <v>2</v>
      </c>
      <c r="N38" s="27">
        <v>2</v>
      </c>
      <c r="O38" s="27">
        <v>2</v>
      </c>
      <c r="P38" s="21">
        <f t="shared" si="27"/>
        <v>6</v>
      </c>
      <c r="Q38" s="21">
        <v>0</v>
      </c>
      <c r="R38" s="22">
        <f t="shared" si="18"/>
        <v>6</v>
      </c>
      <c r="S38" s="22">
        <v>0</v>
      </c>
      <c r="T38" s="23">
        <f t="shared" si="19"/>
        <v>6</v>
      </c>
      <c r="U38" s="23">
        <v>0</v>
      </c>
      <c r="V38" s="24">
        <f t="shared" si="20"/>
        <v>6</v>
      </c>
      <c r="W38" s="24">
        <v>0</v>
      </c>
      <c r="X38" s="67">
        <f t="shared" si="21"/>
        <v>24</v>
      </c>
      <c r="Y38" s="67">
        <f t="shared" si="22"/>
        <v>0</v>
      </c>
      <c r="Z38" s="68">
        <f t="shared" si="23"/>
        <v>0</v>
      </c>
      <c r="AA38" s="67">
        <f t="shared" si="24"/>
        <v>0</v>
      </c>
      <c r="AB38" s="68" t="str">
        <f t="shared" si="25"/>
        <v>NO</v>
      </c>
      <c r="AC38" s="94" t="s">
        <v>181</v>
      </c>
    </row>
    <row r="39" spans="1:29" ht="57.75" customHeight="1" x14ac:dyDescent="0.25">
      <c r="A39" s="40" t="s">
        <v>129</v>
      </c>
      <c r="B39" s="40" t="s">
        <v>128</v>
      </c>
      <c r="C39" s="41" t="s">
        <v>72</v>
      </c>
      <c r="D39" s="16">
        <v>2</v>
      </c>
      <c r="E39" s="16">
        <v>2</v>
      </c>
      <c r="F39" s="16">
        <v>2</v>
      </c>
      <c r="G39" s="25">
        <v>2</v>
      </c>
      <c r="H39" s="25">
        <v>2</v>
      </c>
      <c r="I39" s="25">
        <v>2</v>
      </c>
      <c r="J39" s="26">
        <v>2</v>
      </c>
      <c r="K39" s="26">
        <v>2</v>
      </c>
      <c r="L39" s="26">
        <v>2</v>
      </c>
      <c r="M39" s="27">
        <v>2</v>
      </c>
      <c r="N39" s="27">
        <v>2</v>
      </c>
      <c r="O39" s="27">
        <v>2</v>
      </c>
      <c r="P39" s="21">
        <f t="shared" si="27"/>
        <v>6</v>
      </c>
      <c r="Q39" s="21">
        <v>0</v>
      </c>
      <c r="R39" s="22">
        <f t="shared" si="18"/>
        <v>6</v>
      </c>
      <c r="S39" s="22">
        <v>0</v>
      </c>
      <c r="T39" s="23">
        <f t="shared" si="19"/>
        <v>6</v>
      </c>
      <c r="U39" s="23">
        <v>0</v>
      </c>
      <c r="V39" s="24">
        <f t="shared" si="20"/>
        <v>6</v>
      </c>
      <c r="W39" s="24">
        <v>0</v>
      </c>
      <c r="X39" s="67">
        <f t="shared" si="21"/>
        <v>24</v>
      </c>
      <c r="Y39" s="67">
        <f t="shared" si="22"/>
        <v>0</v>
      </c>
      <c r="Z39" s="68">
        <f t="shared" si="23"/>
        <v>0</v>
      </c>
      <c r="AA39" s="67">
        <f t="shared" si="24"/>
        <v>0</v>
      </c>
      <c r="AB39" s="68" t="str">
        <f t="shared" si="25"/>
        <v>NO</v>
      </c>
      <c r="AC39" s="94" t="s">
        <v>181</v>
      </c>
    </row>
    <row r="40" spans="1:29" s="54" customFormat="1" ht="59.25" customHeight="1" x14ac:dyDescent="0.2">
      <c r="A40" s="45" t="s">
        <v>149</v>
      </c>
      <c r="B40" s="45" t="s">
        <v>148</v>
      </c>
      <c r="C40" s="46" t="s">
        <v>150</v>
      </c>
      <c r="D40" s="47">
        <v>5</v>
      </c>
      <c r="E40" s="47">
        <v>1</v>
      </c>
      <c r="F40" s="47">
        <v>4</v>
      </c>
      <c r="G40" s="48">
        <v>1</v>
      </c>
      <c r="H40" s="48"/>
      <c r="I40" s="48">
        <v>1</v>
      </c>
      <c r="J40" s="49"/>
      <c r="K40" s="49">
        <v>1</v>
      </c>
      <c r="L40" s="49">
        <v>1</v>
      </c>
      <c r="M40" s="50"/>
      <c r="N40" s="50">
        <v>1</v>
      </c>
      <c r="O40" s="50">
        <v>1</v>
      </c>
      <c r="P40" s="21">
        <f t="shared" si="27"/>
        <v>10</v>
      </c>
      <c r="Q40" s="63">
        <v>0</v>
      </c>
      <c r="R40" s="22">
        <f t="shared" si="18"/>
        <v>2</v>
      </c>
      <c r="S40" s="51">
        <v>0</v>
      </c>
      <c r="T40" s="23">
        <f t="shared" si="19"/>
        <v>2</v>
      </c>
      <c r="U40" s="52">
        <v>0</v>
      </c>
      <c r="V40" s="24">
        <f t="shared" si="20"/>
        <v>2</v>
      </c>
      <c r="W40" s="53">
        <v>0</v>
      </c>
      <c r="X40" s="67">
        <f t="shared" si="21"/>
        <v>16</v>
      </c>
      <c r="Y40" s="67">
        <f t="shared" si="22"/>
        <v>0</v>
      </c>
      <c r="Z40" s="68">
        <f t="shared" si="23"/>
        <v>0</v>
      </c>
      <c r="AA40" s="67">
        <f t="shared" si="24"/>
        <v>0</v>
      </c>
      <c r="AB40" s="68" t="str">
        <f t="shared" si="25"/>
        <v>NO</v>
      </c>
      <c r="AC40" s="95" t="s">
        <v>182</v>
      </c>
    </row>
    <row r="41" spans="1:29" ht="94.5" customHeight="1" x14ac:dyDescent="0.25">
      <c r="A41" s="40" t="s">
        <v>130</v>
      </c>
      <c r="B41" s="40" t="s">
        <v>131</v>
      </c>
      <c r="C41" s="41" t="s">
        <v>132</v>
      </c>
      <c r="D41" s="16"/>
      <c r="E41" s="16"/>
      <c r="F41" s="16">
        <v>1</v>
      </c>
      <c r="G41" s="25"/>
      <c r="H41" s="25"/>
      <c r="I41" s="25">
        <v>1</v>
      </c>
      <c r="J41" s="26">
        <v>5</v>
      </c>
      <c r="K41" s="26"/>
      <c r="L41" s="26"/>
      <c r="M41" s="27"/>
      <c r="N41" s="27">
        <v>1</v>
      </c>
      <c r="O41" s="27"/>
      <c r="P41" s="21">
        <f t="shared" si="27"/>
        <v>1</v>
      </c>
      <c r="Q41" s="21">
        <v>0</v>
      </c>
      <c r="R41" s="22">
        <f t="shared" si="18"/>
        <v>1</v>
      </c>
      <c r="S41" s="22">
        <v>0</v>
      </c>
      <c r="T41" s="23">
        <f t="shared" si="19"/>
        <v>5</v>
      </c>
      <c r="U41" s="23">
        <v>0</v>
      </c>
      <c r="V41" s="24">
        <f t="shared" si="20"/>
        <v>1</v>
      </c>
      <c r="W41" s="24">
        <v>0</v>
      </c>
      <c r="X41" s="67">
        <f t="shared" si="21"/>
        <v>8</v>
      </c>
      <c r="Y41" s="67">
        <f t="shared" si="22"/>
        <v>0</v>
      </c>
      <c r="Z41" s="68">
        <f t="shared" si="23"/>
        <v>0</v>
      </c>
      <c r="AA41" s="67">
        <f t="shared" si="24"/>
        <v>0</v>
      </c>
      <c r="AB41" s="68" t="str">
        <f t="shared" si="25"/>
        <v>NO</v>
      </c>
      <c r="AC41" s="94" t="s">
        <v>182</v>
      </c>
    </row>
    <row r="42" spans="1:29" ht="63.75" x14ac:dyDescent="0.25">
      <c r="A42" s="40" t="s">
        <v>134</v>
      </c>
      <c r="B42" s="40" t="s">
        <v>133</v>
      </c>
      <c r="C42" s="41" t="s">
        <v>73</v>
      </c>
      <c r="D42" s="16"/>
      <c r="E42" s="16"/>
      <c r="F42" s="16">
        <v>1</v>
      </c>
      <c r="G42" s="25"/>
      <c r="H42" s="25"/>
      <c r="I42" s="25">
        <v>1</v>
      </c>
      <c r="J42" s="26"/>
      <c r="K42" s="26"/>
      <c r="L42" s="26">
        <v>1</v>
      </c>
      <c r="M42" s="27"/>
      <c r="N42" s="27">
        <v>1</v>
      </c>
      <c r="O42" s="27"/>
      <c r="P42" s="21">
        <f t="shared" si="27"/>
        <v>1</v>
      </c>
      <c r="Q42" s="21">
        <v>0</v>
      </c>
      <c r="R42" s="22">
        <f t="shared" si="18"/>
        <v>1</v>
      </c>
      <c r="S42" s="22">
        <v>0</v>
      </c>
      <c r="T42" s="23">
        <f t="shared" si="19"/>
        <v>1</v>
      </c>
      <c r="U42" s="23">
        <v>0</v>
      </c>
      <c r="V42" s="24">
        <f t="shared" si="20"/>
        <v>1</v>
      </c>
      <c r="W42" s="24">
        <v>0</v>
      </c>
      <c r="X42" s="67">
        <f t="shared" si="21"/>
        <v>4</v>
      </c>
      <c r="Y42" s="67">
        <f t="shared" si="22"/>
        <v>0</v>
      </c>
      <c r="Z42" s="68">
        <f t="shared" si="23"/>
        <v>0</v>
      </c>
      <c r="AA42" s="67">
        <f t="shared" si="24"/>
        <v>0</v>
      </c>
      <c r="AB42" s="68" t="str">
        <f t="shared" si="25"/>
        <v>NO</v>
      </c>
      <c r="AC42" s="94" t="s">
        <v>182</v>
      </c>
    </row>
    <row r="43" spans="1:29" ht="72.75" customHeight="1" x14ac:dyDescent="0.25">
      <c r="A43" s="40" t="s">
        <v>135</v>
      </c>
      <c r="B43" s="40" t="s">
        <v>136</v>
      </c>
      <c r="C43" s="41" t="s">
        <v>74</v>
      </c>
      <c r="D43" s="16"/>
      <c r="E43" s="16">
        <v>1</v>
      </c>
      <c r="F43" s="16"/>
      <c r="G43" s="25"/>
      <c r="H43" s="25"/>
      <c r="I43" s="25"/>
      <c r="J43" s="26"/>
      <c r="K43" s="26"/>
      <c r="L43" s="26"/>
      <c r="M43" s="27"/>
      <c r="N43" s="27"/>
      <c r="O43" s="27"/>
      <c r="P43" s="21">
        <f t="shared" si="27"/>
        <v>1</v>
      </c>
      <c r="Q43" s="21">
        <v>0</v>
      </c>
      <c r="R43" s="22">
        <f t="shared" si="18"/>
        <v>0</v>
      </c>
      <c r="S43" s="22">
        <v>0</v>
      </c>
      <c r="T43" s="23">
        <f t="shared" si="19"/>
        <v>0</v>
      </c>
      <c r="U43" s="23">
        <v>0</v>
      </c>
      <c r="V43" s="24">
        <f t="shared" si="20"/>
        <v>0</v>
      </c>
      <c r="W43" s="24">
        <v>0</v>
      </c>
      <c r="X43" s="67">
        <f t="shared" si="21"/>
        <v>1</v>
      </c>
      <c r="Y43" s="67">
        <f t="shared" si="22"/>
        <v>0</v>
      </c>
      <c r="Z43" s="68">
        <f t="shared" si="23"/>
        <v>0</v>
      </c>
      <c r="AA43" s="67">
        <f t="shared" si="24"/>
        <v>0</v>
      </c>
      <c r="AB43" s="68" t="str">
        <f t="shared" si="25"/>
        <v>NO</v>
      </c>
      <c r="AC43" s="94" t="s">
        <v>181</v>
      </c>
    </row>
    <row r="44" spans="1:29" ht="57.75" customHeight="1" x14ac:dyDescent="0.25">
      <c r="A44" s="40" t="s">
        <v>75</v>
      </c>
      <c r="B44" s="40" t="s">
        <v>137</v>
      </c>
      <c r="C44" s="41" t="s">
        <v>76</v>
      </c>
      <c r="D44" s="16"/>
      <c r="E44" s="16"/>
      <c r="F44" s="16"/>
      <c r="G44" s="25"/>
      <c r="H44" s="25"/>
      <c r="I44" s="25"/>
      <c r="J44" s="26"/>
      <c r="K44" s="26"/>
      <c r="L44" s="26"/>
      <c r="M44" s="27"/>
      <c r="N44" s="27">
        <v>1</v>
      </c>
      <c r="O44" s="27"/>
      <c r="P44" s="21">
        <f t="shared" si="27"/>
        <v>0</v>
      </c>
      <c r="Q44" s="21">
        <v>0</v>
      </c>
      <c r="R44" s="22">
        <f t="shared" si="18"/>
        <v>0</v>
      </c>
      <c r="S44" s="22">
        <v>0</v>
      </c>
      <c r="T44" s="23">
        <f t="shared" si="19"/>
        <v>0</v>
      </c>
      <c r="U44" s="23">
        <v>0</v>
      </c>
      <c r="V44" s="24">
        <f t="shared" si="20"/>
        <v>1</v>
      </c>
      <c r="W44" s="24">
        <v>0</v>
      </c>
      <c r="X44" s="67">
        <f t="shared" si="21"/>
        <v>1</v>
      </c>
      <c r="Y44" s="67">
        <f t="shared" si="22"/>
        <v>0</v>
      </c>
      <c r="Z44" s="68">
        <f t="shared" si="23"/>
        <v>0</v>
      </c>
      <c r="AA44" s="67">
        <f t="shared" si="24"/>
        <v>0</v>
      </c>
      <c r="AB44" s="68" t="str">
        <f t="shared" si="25"/>
        <v>NO</v>
      </c>
      <c r="AC44" s="94" t="s">
        <v>181</v>
      </c>
    </row>
    <row r="45" spans="1:29" ht="57.75" customHeight="1" x14ac:dyDescent="0.25">
      <c r="A45" s="40" t="s">
        <v>139</v>
      </c>
      <c r="B45" s="40" t="s">
        <v>138</v>
      </c>
      <c r="C45" s="41" t="s">
        <v>69</v>
      </c>
      <c r="D45" s="16"/>
      <c r="E45" s="16"/>
      <c r="F45" s="16"/>
      <c r="G45" s="25"/>
      <c r="H45" s="25"/>
      <c r="I45" s="25"/>
      <c r="J45" s="26">
        <v>1</v>
      </c>
      <c r="K45" s="26"/>
      <c r="L45" s="26"/>
      <c r="M45" s="27"/>
      <c r="N45" s="27"/>
      <c r="O45" s="27"/>
      <c r="P45" s="21">
        <f t="shared" si="27"/>
        <v>0</v>
      </c>
      <c r="Q45" s="21">
        <v>0</v>
      </c>
      <c r="R45" s="22">
        <f t="shared" si="18"/>
        <v>0</v>
      </c>
      <c r="S45" s="22">
        <v>0</v>
      </c>
      <c r="T45" s="23">
        <f t="shared" si="19"/>
        <v>1</v>
      </c>
      <c r="U45" s="23">
        <v>0</v>
      </c>
      <c r="V45" s="24">
        <f t="shared" si="20"/>
        <v>0</v>
      </c>
      <c r="W45" s="24">
        <v>0</v>
      </c>
      <c r="X45" s="67">
        <f t="shared" si="21"/>
        <v>1</v>
      </c>
      <c r="Y45" s="67">
        <f t="shared" si="22"/>
        <v>0</v>
      </c>
      <c r="Z45" s="68">
        <f t="shared" si="23"/>
        <v>0</v>
      </c>
      <c r="AA45" s="67">
        <f t="shared" si="24"/>
        <v>0</v>
      </c>
      <c r="AB45" s="68" t="str">
        <f t="shared" si="25"/>
        <v>NO</v>
      </c>
      <c r="AC45" s="94" t="s">
        <v>181</v>
      </c>
    </row>
    <row r="46" spans="1:29" ht="57.75" customHeight="1" x14ac:dyDescent="0.25">
      <c r="A46" s="40" t="s">
        <v>77</v>
      </c>
      <c r="B46" s="40" t="s">
        <v>78</v>
      </c>
      <c r="C46" s="41" t="s">
        <v>79</v>
      </c>
      <c r="D46" s="16"/>
      <c r="E46" s="16"/>
      <c r="F46" s="16">
        <v>1</v>
      </c>
      <c r="G46" s="25"/>
      <c r="H46" s="25"/>
      <c r="I46" s="25">
        <v>1</v>
      </c>
      <c r="J46" s="26"/>
      <c r="K46" s="26"/>
      <c r="L46" s="26">
        <v>1</v>
      </c>
      <c r="M46" s="27"/>
      <c r="N46" s="27"/>
      <c r="O46" s="27">
        <v>1</v>
      </c>
      <c r="P46" s="21">
        <f t="shared" si="27"/>
        <v>1</v>
      </c>
      <c r="Q46" s="21">
        <v>0</v>
      </c>
      <c r="R46" s="22">
        <f t="shared" si="18"/>
        <v>1</v>
      </c>
      <c r="S46" s="22">
        <v>0</v>
      </c>
      <c r="T46" s="23">
        <f t="shared" si="19"/>
        <v>1</v>
      </c>
      <c r="U46" s="23">
        <v>0</v>
      </c>
      <c r="V46" s="24">
        <f t="shared" si="20"/>
        <v>1</v>
      </c>
      <c r="W46" s="24">
        <v>0</v>
      </c>
      <c r="X46" s="67">
        <f t="shared" si="21"/>
        <v>4</v>
      </c>
      <c r="Y46" s="67">
        <f t="shared" si="22"/>
        <v>0</v>
      </c>
      <c r="Z46" s="68">
        <f t="shared" si="23"/>
        <v>0</v>
      </c>
      <c r="AA46" s="67">
        <f t="shared" si="24"/>
        <v>0</v>
      </c>
      <c r="AB46" s="68" t="str">
        <f t="shared" si="25"/>
        <v>NO</v>
      </c>
      <c r="AC46" s="94" t="s">
        <v>181</v>
      </c>
    </row>
    <row r="47" spans="1:29" ht="57.75" customHeight="1" x14ac:dyDescent="0.25">
      <c r="A47" s="40" t="s">
        <v>82</v>
      </c>
      <c r="B47" s="40" t="s">
        <v>83</v>
      </c>
      <c r="C47" s="41" t="s">
        <v>80</v>
      </c>
      <c r="D47" s="16">
        <v>1</v>
      </c>
      <c r="E47" s="16">
        <v>1</v>
      </c>
      <c r="F47" s="16">
        <v>1</v>
      </c>
      <c r="G47" s="25">
        <v>1</v>
      </c>
      <c r="H47" s="25">
        <v>1</v>
      </c>
      <c r="I47" s="25">
        <v>1</v>
      </c>
      <c r="J47" s="26">
        <v>1</v>
      </c>
      <c r="K47" s="26">
        <v>1</v>
      </c>
      <c r="L47" s="26">
        <v>1</v>
      </c>
      <c r="M47" s="27">
        <v>1</v>
      </c>
      <c r="N47" s="27">
        <v>1</v>
      </c>
      <c r="O47" s="27">
        <v>1</v>
      </c>
      <c r="P47" s="21">
        <f t="shared" si="27"/>
        <v>3</v>
      </c>
      <c r="Q47" s="21">
        <v>0</v>
      </c>
      <c r="R47" s="22">
        <f t="shared" si="18"/>
        <v>3</v>
      </c>
      <c r="S47" s="22">
        <v>0</v>
      </c>
      <c r="T47" s="23">
        <f t="shared" si="19"/>
        <v>3</v>
      </c>
      <c r="U47" s="23">
        <v>0</v>
      </c>
      <c r="V47" s="24">
        <f t="shared" si="20"/>
        <v>3</v>
      </c>
      <c r="W47" s="24">
        <v>0</v>
      </c>
      <c r="X47" s="67">
        <f t="shared" si="21"/>
        <v>12</v>
      </c>
      <c r="Y47" s="67">
        <f t="shared" si="22"/>
        <v>0</v>
      </c>
      <c r="Z47" s="68">
        <f t="shared" si="23"/>
        <v>0</v>
      </c>
      <c r="AA47" s="67">
        <f t="shared" si="24"/>
        <v>0</v>
      </c>
      <c r="AB47" s="68" t="str">
        <f t="shared" si="25"/>
        <v>NO</v>
      </c>
      <c r="AC47" s="94" t="s">
        <v>181</v>
      </c>
    </row>
    <row r="48" spans="1:29" ht="30" customHeight="1" x14ac:dyDescent="0.4">
      <c r="A48" s="113" t="s">
        <v>31</v>
      </c>
      <c r="B48" s="114"/>
      <c r="C48" s="114"/>
      <c r="D48" s="13">
        <f>SUM(D12:D47)</f>
        <v>26</v>
      </c>
      <c r="E48" s="13">
        <f t="shared" ref="E48:W48" si="28">SUM(E12:E47)</f>
        <v>28</v>
      </c>
      <c r="F48" s="13">
        <f t="shared" si="28"/>
        <v>31</v>
      </c>
      <c r="G48" s="13">
        <f t="shared" si="28"/>
        <v>22</v>
      </c>
      <c r="H48" s="13">
        <f t="shared" si="28"/>
        <v>21</v>
      </c>
      <c r="I48" s="13">
        <f t="shared" si="28"/>
        <v>29</v>
      </c>
      <c r="J48" s="13">
        <f t="shared" si="28"/>
        <v>26</v>
      </c>
      <c r="K48" s="13">
        <f t="shared" si="28"/>
        <v>22</v>
      </c>
      <c r="L48" s="13">
        <f t="shared" si="28"/>
        <v>29</v>
      </c>
      <c r="M48" s="13">
        <f t="shared" si="28"/>
        <v>21</v>
      </c>
      <c r="N48" s="13">
        <f t="shared" si="28"/>
        <v>31</v>
      </c>
      <c r="O48" s="13">
        <f t="shared" si="28"/>
        <v>25</v>
      </c>
      <c r="P48" s="13">
        <f t="shared" si="28"/>
        <v>85</v>
      </c>
      <c r="Q48" s="13">
        <f t="shared" si="28"/>
        <v>0</v>
      </c>
      <c r="R48" s="13">
        <f t="shared" si="28"/>
        <v>72</v>
      </c>
      <c r="S48" s="13">
        <f t="shared" si="28"/>
        <v>0</v>
      </c>
      <c r="T48" s="13">
        <f t="shared" si="28"/>
        <v>77</v>
      </c>
      <c r="U48" s="13">
        <f t="shared" si="28"/>
        <v>0</v>
      </c>
      <c r="V48" s="13">
        <f t="shared" si="28"/>
        <v>77</v>
      </c>
      <c r="W48" s="13">
        <f t="shared" si="28"/>
        <v>0</v>
      </c>
      <c r="X48" s="69">
        <f>SUM(X12:X47)</f>
        <v>311</v>
      </c>
      <c r="Y48" s="69">
        <f>SUM(Y12:Y47)</f>
        <v>0</v>
      </c>
      <c r="Z48" s="70">
        <f>AVERAGE(Z12:Z47)</f>
        <v>0</v>
      </c>
      <c r="AA48" s="71">
        <f>SUM(AA12:AA47)/X48</f>
        <v>0</v>
      </c>
      <c r="AB48" s="69">
        <f>COUNTIFS(AB12:AB47,"SI")</f>
        <v>0</v>
      </c>
      <c r="AC48" s="69">
        <f>COUNTIFS(AC12:AC47,"SI")</f>
        <v>28</v>
      </c>
    </row>
    <row r="49" spans="1:28" ht="12.75" customHeight="1" x14ac:dyDescent="0.4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1"/>
      <c r="AB49" s="62"/>
    </row>
    <row r="50" spans="1:28" ht="24.75" customHeight="1" x14ac:dyDescent="0.45">
      <c r="A50" s="57"/>
      <c r="B50" s="28" t="s">
        <v>32</v>
      </c>
      <c r="C50" s="32"/>
      <c r="D50" s="32"/>
      <c r="E50" s="107" t="s">
        <v>33</v>
      </c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 t="s">
        <v>34</v>
      </c>
      <c r="R50" s="107"/>
      <c r="S50" s="107"/>
      <c r="T50" s="107"/>
      <c r="U50" s="107"/>
      <c r="V50" s="4"/>
      <c r="W50" s="111" t="s">
        <v>35</v>
      </c>
      <c r="X50" s="111"/>
      <c r="Y50" s="111"/>
      <c r="Z50" s="111"/>
      <c r="AA50" s="111"/>
      <c r="AB50" s="8"/>
    </row>
    <row r="51" spans="1:28" ht="18" customHeight="1" x14ac:dyDescent="0.45">
      <c r="A51" s="57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4"/>
      <c r="Q51" s="4"/>
      <c r="R51" s="4"/>
      <c r="S51" s="4"/>
      <c r="T51" s="33"/>
      <c r="U51" s="31"/>
      <c r="V51" s="4"/>
      <c r="W51" s="4"/>
      <c r="X51" s="4"/>
      <c r="Y51" s="4"/>
      <c r="Z51" s="34"/>
      <c r="AA51" s="34"/>
    </row>
    <row r="52" spans="1:28" ht="15.75" customHeight="1" x14ac:dyDescent="0.45">
      <c r="A52" s="57"/>
      <c r="B52" s="35" t="s">
        <v>47</v>
      </c>
      <c r="C52" s="32"/>
      <c r="D52" s="32"/>
      <c r="E52" s="119" t="s">
        <v>36</v>
      </c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4"/>
      <c r="R52" s="111" t="s">
        <v>37</v>
      </c>
      <c r="S52" s="110"/>
      <c r="T52" s="110"/>
      <c r="U52" s="31"/>
      <c r="V52" s="4"/>
      <c r="W52" s="107" t="s">
        <v>38</v>
      </c>
      <c r="X52" s="107"/>
      <c r="Y52" s="107"/>
      <c r="Z52" s="107"/>
      <c r="AA52" s="107"/>
    </row>
    <row r="53" spans="1:28" ht="21" customHeight="1" x14ac:dyDescent="0.4">
      <c r="A53" s="57"/>
      <c r="B53" s="36" t="s">
        <v>87</v>
      </c>
      <c r="C53" s="37"/>
      <c r="D53" s="37"/>
      <c r="E53" s="118" t="s">
        <v>39</v>
      </c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08" t="s">
        <v>40</v>
      </c>
      <c r="R53" s="116"/>
      <c r="S53" s="116"/>
      <c r="T53" s="116"/>
      <c r="U53" s="116"/>
      <c r="V53" s="2"/>
      <c r="W53" s="108" t="s">
        <v>41</v>
      </c>
      <c r="X53" s="108"/>
      <c r="Y53" s="108"/>
      <c r="Z53" s="108"/>
      <c r="AA53" s="108"/>
    </row>
    <row r="54" spans="1:28" ht="21.75" customHeight="1" x14ac:dyDescent="0.4">
      <c r="A54" s="57"/>
      <c r="B54" s="36" t="s">
        <v>88</v>
      </c>
      <c r="C54" s="37"/>
      <c r="D54" s="37"/>
      <c r="E54" s="117" t="s">
        <v>46</v>
      </c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08" t="s">
        <v>42</v>
      </c>
      <c r="R54" s="116"/>
      <c r="S54" s="116"/>
      <c r="T54" s="116"/>
      <c r="U54" s="116"/>
      <c r="V54" s="2"/>
      <c r="W54" s="108" t="s">
        <v>43</v>
      </c>
      <c r="X54" s="108"/>
      <c r="Y54" s="108"/>
      <c r="Z54" s="108"/>
      <c r="AA54" s="108"/>
    </row>
    <row r="55" spans="1:28" ht="15.75" customHeight="1" x14ac:dyDescent="0.4">
      <c r="A55" s="5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9"/>
      <c r="Q55" s="9"/>
      <c r="R55" s="9"/>
      <c r="S55" s="9"/>
      <c r="T55" s="9"/>
      <c r="U55" s="10"/>
      <c r="V55" s="9"/>
      <c r="W55" s="11"/>
      <c r="X55" s="11"/>
      <c r="Y55" s="11"/>
      <c r="Z55" s="11"/>
      <c r="AA55" s="11"/>
    </row>
    <row r="56" spans="1:28" ht="15.75" customHeight="1" x14ac:dyDescent="0.25">
      <c r="U56" s="12"/>
    </row>
    <row r="57" spans="1:28" ht="15.75" customHeight="1" x14ac:dyDescent="0.25">
      <c r="U57" s="12"/>
    </row>
    <row r="58" spans="1:28" ht="15.75" customHeight="1" x14ac:dyDescent="0.25">
      <c r="U58" s="12"/>
    </row>
    <row r="59" spans="1:28" ht="15.75" customHeight="1" x14ac:dyDescent="0.25">
      <c r="U59" s="12"/>
    </row>
    <row r="60" spans="1:28" ht="15.75" customHeight="1" x14ac:dyDescent="0.25">
      <c r="U60" s="12"/>
    </row>
    <row r="61" spans="1:28" ht="15.75" customHeight="1" x14ac:dyDescent="0.25">
      <c r="U61" s="12"/>
    </row>
    <row r="62" spans="1:28" ht="15.75" customHeight="1" x14ac:dyDescent="0.25">
      <c r="U62" s="12"/>
    </row>
    <row r="63" spans="1:28" ht="15.75" customHeight="1" x14ac:dyDescent="0.25">
      <c r="U63" s="12"/>
    </row>
    <row r="64" spans="1:28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  <row r="999" spans="21:21" ht="15.75" customHeight="1" x14ac:dyDescent="0.25">
      <c r="U999" s="12"/>
    </row>
    <row r="1000" spans="21:21" ht="15.75" customHeight="1" x14ac:dyDescent="0.25">
      <c r="U1000" s="12"/>
    </row>
    <row r="1001" spans="21:21" ht="15.75" customHeight="1" x14ac:dyDescent="0.25">
      <c r="U1001" s="12"/>
    </row>
    <row r="1002" spans="21:21" ht="15.75" customHeight="1" x14ac:dyDescent="0.25">
      <c r="U1002" s="12"/>
    </row>
    <row r="1003" spans="21:21" ht="15.75" customHeight="1" x14ac:dyDescent="0.25">
      <c r="U1003" s="12"/>
    </row>
    <row r="1004" spans="21:21" ht="15.75" customHeight="1" x14ac:dyDescent="0.25">
      <c r="U1004" s="12"/>
    </row>
    <row r="1005" spans="21:21" ht="15.75" customHeight="1" x14ac:dyDescent="0.25">
      <c r="U1005" s="12"/>
    </row>
    <row r="1006" spans="21:21" ht="15.75" customHeight="1" x14ac:dyDescent="0.25">
      <c r="U1006" s="12"/>
    </row>
    <row r="1007" spans="21:21" ht="15.75" customHeight="1" x14ac:dyDescent="0.25">
      <c r="U1007" s="12"/>
    </row>
    <row r="1008" spans="21:21" ht="15.75" customHeight="1" x14ac:dyDescent="0.25">
      <c r="U1008" s="12"/>
    </row>
    <row r="1009" spans="21:21" ht="15.75" customHeight="1" x14ac:dyDescent="0.25">
      <c r="U1009" s="12"/>
    </row>
    <row r="1010" spans="21:21" ht="15.75" customHeight="1" x14ac:dyDescent="0.25">
      <c r="U1010" s="12"/>
    </row>
    <row r="1011" spans="21:21" ht="15.75" customHeight="1" x14ac:dyDescent="0.25">
      <c r="U1011" s="12"/>
    </row>
    <row r="1012" spans="21:21" ht="15.75" customHeight="1" x14ac:dyDescent="0.25">
      <c r="U1012" s="12"/>
    </row>
  </sheetData>
  <mergeCells count="39">
    <mergeCell ref="W54:AA54"/>
    <mergeCell ref="A19:AB19"/>
    <mergeCell ref="A31:AB31"/>
    <mergeCell ref="A48:C48"/>
    <mergeCell ref="E50:P50"/>
    <mergeCell ref="Q50:U50"/>
    <mergeCell ref="W50:AA50"/>
    <mergeCell ref="R52:T52"/>
    <mergeCell ref="Q53:U53"/>
    <mergeCell ref="Q54:U54"/>
    <mergeCell ref="E54:P54"/>
    <mergeCell ref="E53:P53"/>
    <mergeCell ref="E52:P52"/>
    <mergeCell ref="W52:AA52"/>
    <mergeCell ref="W53:AA53"/>
    <mergeCell ref="C6:Q6"/>
    <mergeCell ref="A1:AB1"/>
    <mergeCell ref="A3:AB3"/>
    <mergeCell ref="A4:AB4"/>
    <mergeCell ref="A5:B5"/>
    <mergeCell ref="C5:P5"/>
    <mergeCell ref="AA9:AA10"/>
    <mergeCell ref="Y9:Y10"/>
    <mergeCell ref="AC9:AC10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AB9:AB10"/>
    <mergeCell ref="A10:O10"/>
    <mergeCell ref="T9:U9"/>
    <mergeCell ref="V9:W9"/>
    <mergeCell ref="X9:X10"/>
    <mergeCell ref="Z9:Z10"/>
  </mergeCells>
  <phoneticPr fontId="17" type="noConversion"/>
  <pageMargins left="0.26011904761904764" right="0.23622047244094491" top="0.59375" bottom="3.937007874015748E-2" header="0" footer="0"/>
  <pageSetup scale="38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4082-0953-4202-8FAB-C5526C9D66C2}">
  <sheetPr>
    <tabColor rgb="FFFF0000"/>
  </sheetPr>
  <dimension ref="B1:D17"/>
  <sheetViews>
    <sheetView workbookViewId="0">
      <pane ySplit="5" topLeftCell="A7" activePane="bottomLeft" state="frozen"/>
      <selection pane="bottomLeft" activeCell="C11" sqref="C11"/>
    </sheetView>
  </sheetViews>
  <sheetFormatPr baseColWidth="10" defaultRowHeight="15" x14ac:dyDescent="0.25"/>
  <cols>
    <col min="1" max="1" width="4" style="75" customWidth="1"/>
    <col min="2" max="2" width="37.140625" style="72" customWidth="1"/>
    <col min="3" max="3" width="49.140625" style="73" customWidth="1"/>
    <col min="4" max="4" width="41.42578125" style="74" customWidth="1"/>
    <col min="5" max="5" width="45.85546875" style="75" customWidth="1"/>
    <col min="6" max="16384" width="11.42578125" style="75"/>
  </cols>
  <sheetData>
    <row r="1" spans="2:4" ht="6" customHeight="1" x14ac:dyDescent="0.25"/>
    <row r="2" spans="2:4" ht="24" customHeight="1" x14ac:dyDescent="0.25">
      <c r="B2" s="120" t="s">
        <v>156</v>
      </c>
      <c r="C2" s="121"/>
      <c r="D2" s="121"/>
    </row>
    <row r="3" spans="2:4" ht="24" customHeight="1" x14ac:dyDescent="0.25">
      <c r="B3" s="122" t="s">
        <v>157</v>
      </c>
      <c r="C3" s="122"/>
      <c r="D3" s="122"/>
    </row>
    <row r="4" spans="2:4" ht="5.25" customHeight="1" thickBot="1" x14ac:dyDescent="0.3"/>
    <row r="5" spans="2:4" s="79" customFormat="1" ht="22.5" customHeight="1" thickBot="1" x14ac:dyDescent="0.3">
      <c r="B5" s="76" t="s">
        <v>158</v>
      </c>
      <c r="C5" s="77" t="s">
        <v>159</v>
      </c>
      <c r="D5" s="78" t="s">
        <v>160</v>
      </c>
    </row>
    <row r="6" spans="2:4" ht="45" x14ac:dyDescent="0.25">
      <c r="B6" s="80" t="s">
        <v>4</v>
      </c>
      <c r="C6" s="81" t="s">
        <v>161</v>
      </c>
      <c r="D6" s="82" t="s">
        <v>162</v>
      </c>
    </row>
    <row r="7" spans="2:4" ht="60" x14ac:dyDescent="0.25">
      <c r="B7" s="83" t="s">
        <v>5</v>
      </c>
      <c r="C7" s="84" t="s">
        <v>163</v>
      </c>
      <c r="D7" s="85" t="s">
        <v>162</v>
      </c>
    </row>
    <row r="8" spans="2:4" ht="45" x14ac:dyDescent="0.25">
      <c r="B8" s="83" t="s">
        <v>6</v>
      </c>
      <c r="C8" s="84" t="s">
        <v>164</v>
      </c>
      <c r="D8" s="85" t="s">
        <v>162</v>
      </c>
    </row>
    <row r="9" spans="2:4" ht="45" x14ac:dyDescent="0.25">
      <c r="B9" s="83" t="s">
        <v>7</v>
      </c>
      <c r="C9" s="84" t="s">
        <v>165</v>
      </c>
      <c r="D9" s="85" t="s">
        <v>162</v>
      </c>
    </row>
    <row r="10" spans="2:4" ht="30" x14ac:dyDescent="0.25">
      <c r="B10" s="83" t="s">
        <v>8</v>
      </c>
      <c r="C10" s="84" t="s">
        <v>166</v>
      </c>
      <c r="D10" s="86" t="s">
        <v>167</v>
      </c>
    </row>
    <row r="11" spans="2:4" ht="25.5" x14ac:dyDescent="0.25">
      <c r="B11" s="87" t="s">
        <v>27</v>
      </c>
      <c r="C11" s="84" t="s">
        <v>168</v>
      </c>
      <c r="D11" s="88" t="s">
        <v>169</v>
      </c>
    </row>
    <row r="12" spans="2:4" ht="38.25" x14ac:dyDescent="0.25">
      <c r="B12" s="87" t="s">
        <v>28</v>
      </c>
      <c r="C12" s="84" t="s">
        <v>170</v>
      </c>
      <c r="D12" s="89" t="s">
        <v>171</v>
      </c>
    </row>
    <row r="13" spans="2:4" ht="25.5" x14ac:dyDescent="0.25">
      <c r="B13" s="83" t="s">
        <v>26</v>
      </c>
      <c r="C13" s="84" t="s">
        <v>172</v>
      </c>
      <c r="D13" s="88" t="s">
        <v>169</v>
      </c>
    </row>
    <row r="14" spans="2:4" ht="38.25" x14ac:dyDescent="0.25">
      <c r="B14" s="83" t="s">
        <v>152</v>
      </c>
      <c r="C14" s="84" t="s">
        <v>173</v>
      </c>
      <c r="D14" s="88" t="s">
        <v>174</v>
      </c>
    </row>
    <row r="15" spans="2:4" ht="30" x14ac:dyDescent="0.25">
      <c r="B15" s="83" t="s">
        <v>153</v>
      </c>
      <c r="C15" s="84" t="s">
        <v>175</v>
      </c>
      <c r="D15" s="90" t="s">
        <v>176</v>
      </c>
    </row>
    <row r="16" spans="2:4" ht="25.5" x14ac:dyDescent="0.25">
      <c r="B16" s="83" t="s">
        <v>154</v>
      </c>
      <c r="C16" s="84" t="s">
        <v>177</v>
      </c>
      <c r="D16" s="90" t="s">
        <v>178</v>
      </c>
    </row>
    <row r="17" spans="2:4" ht="23.25" customHeight="1" thickBot="1" x14ac:dyDescent="0.3">
      <c r="B17" s="91" t="s">
        <v>155</v>
      </c>
      <c r="C17" s="92" t="s">
        <v>179</v>
      </c>
      <c r="D17" s="93" t="s">
        <v>178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2026-05-18T16:13:00Z</cp:lastPrinted>
  <dcterms:created xsi:type="dcterms:W3CDTF">2019-11-05T19:27:23Z</dcterms:created>
  <dcterms:modified xsi:type="dcterms:W3CDTF">2026-09-11T16:20:05Z</dcterms:modified>
</cp:coreProperties>
</file>