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4E08594D-AD13-4D88-849E-B8173CBB75CC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2026'!$A$1:$AB$45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Q37" i="3" l="1"/>
  <c r="E37" i="3"/>
  <c r="F37" i="3"/>
  <c r="G37" i="3"/>
  <c r="H37" i="3"/>
  <c r="I37" i="3"/>
  <c r="J37" i="3"/>
  <c r="K37" i="3"/>
  <c r="L37" i="3"/>
  <c r="M37" i="3"/>
  <c r="N37" i="3"/>
  <c r="O37" i="3"/>
  <c r="P37" i="3"/>
  <c r="R37" i="3"/>
  <c r="S37" i="3"/>
  <c r="T37" i="3"/>
  <c r="U37" i="3"/>
  <c r="V37" i="3"/>
  <c r="W37" i="3"/>
  <c r="X37" i="3"/>
  <c r="D37" i="3"/>
  <c r="AC37" i="3"/>
  <c r="Y36" i="3"/>
  <c r="Y35" i="3"/>
  <c r="Y34" i="3"/>
  <c r="Y33" i="3"/>
  <c r="Y32" i="3"/>
  <c r="Y31" i="3"/>
  <c r="Y29" i="3"/>
  <c r="Y28" i="3"/>
  <c r="Y27" i="3"/>
  <c r="Y26" i="3"/>
  <c r="AB25" i="3"/>
  <c r="Y25" i="3"/>
  <c r="Y24" i="3"/>
  <c r="Y23" i="3"/>
  <c r="Y22" i="3"/>
  <c r="Y21" i="3"/>
  <c r="Y20" i="3"/>
  <c r="Y19" i="3"/>
  <c r="Y18" i="3"/>
  <c r="Y16" i="3"/>
  <c r="Y15" i="3"/>
  <c r="Y14" i="3"/>
  <c r="Y13" i="3"/>
  <c r="Y12" i="3"/>
  <c r="V18" i="3"/>
  <c r="V25" i="3"/>
  <c r="T25" i="3"/>
  <c r="R25" i="3"/>
  <c r="P25" i="3"/>
  <c r="X25" i="3" s="1"/>
  <c r="R24" i="3"/>
  <c r="Y37" i="3" l="1"/>
  <c r="AA25" i="3"/>
  <c r="Z25" i="3"/>
  <c r="V16" i="3"/>
  <c r="T16" i="3"/>
  <c r="R16" i="3"/>
  <c r="P16" i="3"/>
  <c r="V15" i="3"/>
  <c r="T15" i="3"/>
  <c r="R15" i="3"/>
  <c r="R14" i="3"/>
  <c r="P15" i="3"/>
  <c r="V20" i="3"/>
  <c r="V21" i="3"/>
  <c r="T20" i="3"/>
  <c r="T21" i="3"/>
  <c r="R20" i="3"/>
  <c r="R21" i="3"/>
  <c r="R19" i="3"/>
  <c r="P20" i="3"/>
  <c r="P21" i="3"/>
  <c r="V22" i="3"/>
  <c r="V23" i="3"/>
  <c r="T22" i="3"/>
  <c r="T23" i="3"/>
  <c r="R22" i="3"/>
  <c r="R23" i="3"/>
  <c r="P22" i="3"/>
  <c r="P23" i="3"/>
  <c r="V32" i="3"/>
  <c r="T32" i="3"/>
  <c r="R32" i="3"/>
  <c r="P32" i="3"/>
  <c r="AB21" i="3" l="1"/>
  <c r="X21" i="3"/>
  <c r="AB20" i="3"/>
  <c r="X20" i="3"/>
  <c r="AB15" i="3"/>
  <c r="X15" i="3"/>
  <c r="AB23" i="3"/>
  <c r="X23" i="3"/>
  <c r="AB22" i="3"/>
  <c r="X22" i="3"/>
  <c r="AB32" i="3"/>
  <c r="X32" i="3"/>
  <c r="AB16" i="3"/>
  <c r="X16" i="3"/>
  <c r="Z16" i="3" l="1"/>
  <c r="AA16" i="3"/>
  <c r="AA15" i="3"/>
  <c r="Z15" i="3"/>
  <c r="AA20" i="3"/>
  <c r="Z20" i="3"/>
  <c r="Z32" i="3"/>
  <c r="AA32" i="3"/>
  <c r="Z22" i="3"/>
  <c r="AA22" i="3"/>
  <c r="AA21" i="3"/>
  <c r="Z21" i="3"/>
  <c r="AA23" i="3"/>
  <c r="Z23" i="3"/>
  <c r="V26" i="3"/>
  <c r="V27" i="3"/>
  <c r="V28" i="3"/>
  <c r="T26" i="3"/>
  <c r="T27" i="3"/>
  <c r="T28" i="3"/>
  <c r="R26" i="3"/>
  <c r="R27" i="3"/>
  <c r="R28" i="3"/>
  <c r="P26" i="3"/>
  <c r="P27" i="3"/>
  <c r="P28" i="3"/>
  <c r="X26" i="3" l="1"/>
  <c r="AB26" i="3"/>
  <c r="AB28" i="3"/>
  <c r="X28" i="3"/>
  <c r="AB27" i="3"/>
  <c r="X27" i="3"/>
  <c r="V35" i="3"/>
  <c r="R31" i="3"/>
  <c r="T35" i="3"/>
  <c r="R35" i="3"/>
  <c r="P34" i="3"/>
  <c r="P35" i="3"/>
  <c r="T29" i="3"/>
  <c r="R29" i="3"/>
  <c r="V34" i="3"/>
  <c r="T31" i="3"/>
  <c r="T34" i="3"/>
  <c r="R34" i="3"/>
  <c r="P33" i="3"/>
  <c r="P36" i="3"/>
  <c r="Z27" i="3" l="1"/>
  <c r="AA27" i="3"/>
  <c r="AA28" i="3"/>
  <c r="Z28" i="3"/>
  <c r="X36" i="3"/>
  <c r="X35" i="3"/>
  <c r="AB35" i="3"/>
  <c r="AB34" i="3"/>
  <c r="X34" i="3"/>
  <c r="AA26" i="3"/>
  <c r="Z26" i="3"/>
  <c r="V31" i="3"/>
  <c r="V29" i="3"/>
  <c r="P13" i="3"/>
  <c r="P14" i="3"/>
  <c r="P12" i="3"/>
  <c r="V36" i="3"/>
  <c r="T36" i="3"/>
  <c r="R36" i="3"/>
  <c r="AB36" i="3" s="1"/>
  <c r="V33" i="3"/>
  <c r="T33" i="3"/>
  <c r="R33" i="3"/>
  <c r="AB33" i="3" s="1"/>
  <c r="P31" i="3"/>
  <c r="P29" i="3"/>
  <c r="V24" i="3"/>
  <c r="T24" i="3"/>
  <c r="P24" i="3"/>
  <c r="V19" i="3"/>
  <c r="T19" i="3"/>
  <c r="P19" i="3"/>
  <c r="T18" i="3"/>
  <c r="R18" i="3"/>
  <c r="P18" i="3"/>
  <c r="V14" i="3"/>
  <c r="T14" i="3"/>
  <c r="V13" i="3"/>
  <c r="T13" i="3"/>
  <c r="R13" i="3"/>
  <c r="V12" i="3"/>
  <c r="T12" i="3"/>
  <c r="R12" i="3"/>
  <c r="X19" i="3" l="1"/>
  <c r="AB19" i="3"/>
  <c r="Z36" i="3"/>
  <c r="AA36" i="3"/>
  <c r="AB14" i="3"/>
  <c r="X14" i="3"/>
  <c r="X33" i="3"/>
  <c r="X24" i="3"/>
  <c r="AB24" i="3"/>
  <c r="X13" i="3"/>
  <c r="AB13" i="3"/>
  <c r="AB12" i="3"/>
  <c r="AB37" i="3" s="1"/>
  <c r="X12" i="3"/>
  <c r="AA34" i="3"/>
  <c r="Z34" i="3"/>
  <c r="AB18" i="3"/>
  <c r="X18" i="3"/>
  <c r="X29" i="3"/>
  <c r="AB29" i="3"/>
  <c r="AB31" i="3"/>
  <c r="X31" i="3"/>
  <c r="Z35" i="3"/>
  <c r="AA35" i="3"/>
  <c r="Z14" i="3" l="1"/>
  <c r="AA14" i="3"/>
  <c r="AA12" i="3"/>
  <c r="Z12" i="3"/>
  <c r="AA24" i="3"/>
  <c r="Z24" i="3"/>
  <c r="Z33" i="3"/>
  <c r="AA33" i="3"/>
  <c r="AA31" i="3"/>
  <c r="Z31" i="3"/>
  <c r="AA29" i="3"/>
  <c r="Z29" i="3"/>
  <c r="AA13" i="3"/>
  <c r="Z13" i="3"/>
  <c r="Z18" i="3"/>
  <c r="AA18" i="3"/>
  <c r="Z19" i="3"/>
  <c r="AA19" i="3"/>
  <c r="Z37" i="3" l="1"/>
  <c r="AA3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0E83D4E6-7C58-412B-9E5C-E5FFE697C9BA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0" authorId="0" shapeId="0" xr:uid="{0FA13065-54FE-4D49-951B-614792546011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BDC6D5AD-99A6-405E-9785-5CA36CCF7485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DA6AE906-0F4A-44BF-8659-524723ED57A6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D0796FF6-0905-4DAD-8E24-F1BD932C1E72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<sst xmlns="http://schemas.openxmlformats.org/spreadsheetml/2006/main" count="199" uniqueCount="144">
  <si>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</si>
  <si>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</si>
  <si>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</si>
  <si>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</si>
  <si>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</si>
  <si>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</si>
  <si>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</si>
  <si>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</si>
  <si>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</si>
  <si>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</si>
  <si>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</si>
  <si>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</si>
  <si>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</si>
  <si>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</si>
  <si>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</si>
  <si>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</si>
  <si>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</si>
  <si>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</si>
  <si>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</si>
  <si>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</si>
  <si>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</si>
  <si>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</si>
  <si>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</si>
  <si>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</si>
  <si>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</si>
  <si>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</si>
  <si>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</si>
  <si>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</si>
  <si>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</si>
  <si>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</si>
  <si>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</si>
  <si>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</si>
  <si>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</si>
  <si>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</si>
  <si>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</si>
  <si>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</si>
  <si>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</si>
  <si>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</si>
  <si>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</si>
  <si>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</si>
  <si>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</si>
  <si>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</si>
  <si>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</si>
  <si>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</si>
  <si>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</si>
  <si>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</si>
  <si>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</si>
  <si>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</si>
  <si>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</si>
  <si>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</si>
  <si>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 xml:space="preserve">Educación </t>
  </si>
  <si>
    <t>C. ANTONIO MEJÍA GÓMEZ</t>
  </si>
  <si>
    <t xml:space="preserve"> TITULAR DE EDUCACIÓN, CULTURA, DEPORTE Y TURISMO</t>
  </si>
  <si>
    <t>Convocatorias/ Publicaciones</t>
  </si>
  <si>
    <t>Base de datos</t>
  </si>
  <si>
    <t xml:space="preserve">Apoyar a las instituciones educativas y de asistencia social del municipio con personal eventual. </t>
  </si>
  <si>
    <t xml:space="preserve">Pagos </t>
  </si>
  <si>
    <t>Reporte</t>
  </si>
  <si>
    <t xml:space="preserve">Reporte </t>
  </si>
  <si>
    <t xml:space="preserve">Lista de asistencia/ bitácora </t>
  </si>
  <si>
    <t xml:space="preserve">Reporte/bitácora </t>
  </si>
  <si>
    <t>Convocatorias y comunicados.</t>
  </si>
  <si>
    <t>Revisión de la nómina eventual.</t>
  </si>
  <si>
    <t>Coordinación de Desfiles.</t>
  </si>
  <si>
    <t xml:space="preserve">Gestión </t>
  </si>
  <si>
    <t>Dar difusión a las actividades que se tienen programadas durante el año.</t>
  </si>
  <si>
    <t>Elaborar la base de datos de las escuelas conforme a la información proporcionada por la supervisión escolar y los directivos.</t>
  </si>
  <si>
    <t>Conmemorar eventos cívicos relevantes, como el natalicio de Benito Juárez, el Día de la Independencia de México y el Día de la Revolución Mexicana.</t>
  </si>
  <si>
    <t>Curso de verano dirigido a niños de nivel básico.</t>
  </si>
  <si>
    <t>Impartir un curso de verano para niños de nivel básico con el fin de brindarles un espacio de convivencia y un aprendizaje significativo durante la temporada vacacional.</t>
  </si>
  <si>
    <t>Organización y realización del Festival de la Niña y el Niño, celebrado el 30 de abril.</t>
  </si>
  <si>
    <t>Celebrar a las niñas y los niños del municipio en su día, con el propósito de brindarles momentos de diversión y recreación.</t>
  </si>
  <si>
    <t>Organización y realización del Festival del Día del Maestro.</t>
  </si>
  <si>
    <t>Reconocer y celebrar la trayectoria docente de las maestras y maestros del municipio en su día, abarcando todos los niveles educativos.</t>
  </si>
  <si>
    <t>Fomentar la cultura cívica y mantener vivas las tradiciones mediante la conmemoración del Día de la Independencia de México.</t>
  </si>
  <si>
    <t>Fortalecer la cultura a través de actividades recreativas, incluyendo el tradicional encendido del árbol navideño.</t>
  </si>
  <si>
    <t>Presentar el reporte de avances trimestrales del Programa Operativo Anual.</t>
  </si>
  <si>
    <t>Entrega del reporte mensual de oficios.</t>
  </si>
  <si>
    <t>Entrega de oficios y solicitudes escaneados al Órgano Interno de Control.</t>
  </si>
  <si>
    <t>Entrega de formatos trimestrales del Sistema de Control Interno Institucional.</t>
  </si>
  <si>
    <t>Elaboración y entrega de formatos del Sistema de Control Interno Institucional.</t>
  </si>
  <si>
    <t>Formatos</t>
  </si>
  <si>
    <t xml:space="preserve">Entrega de informe quincenal de actividades </t>
  </si>
  <si>
    <t>Elaboración y entrega quincenal del informe de actividades, conforme a los lineamientos establecidos.</t>
  </si>
  <si>
    <t xml:space="preserve">Coordinación del Encendido del Árbol Navideño </t>
  </si>
  <si>
    <t>Coordinación de la celebración del tradicional Grito de Independencia el 16 de septiembre.</t>
  </si>
  <si>
    <t xml:space="preserve">Elaborar el Informe de Gobierno conforme a los lineamientos oficiales, detallando acciones, resultados y logros de la administración en materia de educación. </t>
  </si>
  <si>
    <t>Reportar avances trimestrales del POA</t>
  </si>
  <si>
    <t xml:space="preserve">Entrega de la Guía Consultiva de Desempeño </t>
  </si>
  <si>
    <t>Elaboración y entrega de la información correspondiente a la Guía Consultiva de Desempeño, conforme a los lineamientos establecidos.</t>
  </si>
  <si>
    <t>Incrementar y mejorar, mediante vinculación, la cobertura del servicio de internet en las escuelas públicas del municipio, con especial énfasis en las regiones con mayor rezago.</t>
  </si>
  <si>
    <t xml:space="preserve">Ampliar y mejorar el acceso a Internet en las escuelas del municipio. </t>
  </si>
  <si>
    <t xml:space="preserve">Campaña para que las personas puedan iniciar, continuar o concluir su educación básica y media superior. </t>
  </si>
  <si>
    <t>Coordinar y ejecutar, junto con el IHEA, una campaña orientada a jóvenes y adultos con rezago educativo, con el objetivo de facilitar el inicio, la continuidad o la conclusión de su educación en los niveles de primaria, secundaria y preparatoria.</t>
  </si>
  <si>
    <t xml:space="preserve">Orientar y apoyar a la población estudiantil, proporcionándoles información clara y accesible sobre las opciones educativas disponibles, con el fin de fomentar la continuidad, culminación o ampliación de sus estudios. </t>
  </si>
  <si>
    <t xml:space="preserve">Proveer servicios educativos focalizados para adolescentes y grupos vulnerables, promoviendo su inclusión y desarrollo. </t>
  </si>
  <si>
    <t>Implementar cursos de regularización para el nivel medio superior.</t>
  </si>
  <si>
    <t>Implementar programas y proyectos que fomenten la educación escolar mediante cursos de regularización para alumnos de nivel medio superior.</t>
  </si>
  <si>
    <t>Promover la inclusión y el desarrollo de adolescentes y grupos vulnerables mediante el acceso a servicios educativos adaptados a sus necesidades.</t>
  </si>
  <si>
    <t>Actualizar base de datos con información de la matrícula de todos los niveles educativos del municipio.</t>
  </si>
  <si>
    <t xml:space="preserve">Entrega del Informe de Gobierno </t>
  </si>
  <si>
    <t>Coordinar la impartición de clases de inglés en las escuelas del municipio de Santiago de Anaya.</t>
  </si>
  <si>
    <t xml:space="preserve"> Impulsar la educación intercultural y bilingüe en las escuelas del municipio. </t>
  </si>
  <si>
    <t xml:space="preserve">Realizar una feria educativa y difundir información sobre la oferta educativa en la región. </t>
  </si>
  <si>
    <t xml:space="preserve">Educación y Cultura </t>
  </si>
  <si>
    <t xml:space="preserve">Desfile  </t>
  </si>
  <si>
    <t>Preservar y fomentar la importancia de la cocina tradicional mediante el aprovechamiento de la flora y fauna de Santiago de Anaya, a través del concurso gastronómico que se realiza anualmente, promoviendo así la conservación de las tradiciones culinarias de la región.</t>
  </si>
  <si>
    <t xml:space="preserve">Oficios/        Solicitudes </t>
  </si>
  <si>
    <t>Gestión de la XLV Muestra Gastronómica Santiago de Anaya 2026</t>
  </si>
  <si>
    <t>Coordinar la gestión y elaboración de solicitudes para garantizar la participación de personal, recursos y apoyos necesarios, asegurando el correcto desarrollo de la Muestra Gastronómica.</t>
  </si>
  <si>
    <t>XLV Muestra Gastronómica Santiago de Anaya 2026</t>
  </si>
  <si>
    <t xml:space="preserve">Evento 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</si>
  <si>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</si>
  <si>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</si>
  <si>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</si>
  <si>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</si>
  <si>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</si>
  <si>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</si>
  <si>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</si>
  <si>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</si>
  <si>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</si>
  <si>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</si>
  <si>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</si>
  <si>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</si>
  <si>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</si>
  <si>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</si>
  <si>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</si>
  <si>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</si>
  <si>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</si>
  <si>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</si>
  <si>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</si>
  <si>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</si>
  <si>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</si>
  <si>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</si>
  <si>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</si>
  <si>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</si>
  <si>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</si>
  <si>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</si>
  <si>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</si>
  <si>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</si>
  <si>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EJE 3. SANTIAGO DE ANAYA CON DESARROLLO ECONÓMICO.</t>
  </si>
  <si>
    <t>SI</t>
  </si>
  <si>
    <t>NO</t>
  </si>
  <si>
    <t>RESP DIRECTO PARA CUMPLIR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</si>
</sst>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color rgb="FF000000"/>
      <name val="Libre Franklin"/>
    </font>
    <font>
      <sz val="12"/>
      <name val="Libre Franklin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27" fillId="0" borderId="0" applyFont="0" applyFill="0" applyBorder="0" applyAlignment="0" applyProtection="0"/>
    <xf numFmtId="0" fontId="30" fillId="0" borderId="2"/>
    <xf numFmtId="0" fontId="1" fillId="0" borderId="2"/>
  </cellStyleXfs>
  <cellXfs count="103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2" borderId="1" xfId="0" applyFont="1" applyFill="1" applyBorder="1"/>
    <xf numFmtId="0" fontId="11" fillId="0" borderId="0" xfId="0" applyFont="1"/>
    <xf numFmtId="0" fontId="8" fillId="0" borderId="0" xfId="0" applyFont="1"/>
    <xf numFmtId="0" fontId="9" fillId="0" borderId="0" xfId="0" applyFont="1"/>
    <xf numFmtId="0" fontId="9" fillId="2" borderId="1" xfId="0" applyFont="1" applyFill="1" applyBorder="1"/>
    <xf numFmtId="0" fontId="12" fillId="0" borderId="0" xfId="0" applyFont="1"/>
    <xf numFmtId="0" fontId="13" fillId="2" borderId="1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3" fillId="0" borderId="0" xfId="0" applyFont="1"/>
    <xf numFmtId="9" fontId="2" fillId="0" borderId="0" xfId="0" applyNumberFormat="1" applyFont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0" fillId="0" borderId="0" xfId="0" applyFont="1"/>
    <xf numFmtId="0" fontId="33" fillId="3" borderId="3" xfId="0" applyFont="1" applyFill="1" applyBorder="1" applyAlignment="1">
      <alignment horizontal="center" vertical="center" wrapText="1"/>
    </xf>
    <xf numFmtId="0" fontId="31" fillId="0" borderId="3" xfId="2" applyFont="1" applyBorder="1" applyAlignment="1" applyProtection="1">
      <alignment horizontal="center" vertical="center"/>
      <protection locked="0"/>
    </xf>
    <xf numFmtId="9" fontId="31" fillId="0" borderId="3" xfId="1" applyFont="1" applyFill="1" applyBorder="1" applyAlignment="1" applyProtection="1">
      <alignment horizontal="center" vertical="center" wrapText="1"/>
      <protection locked="0"/>
    </xf>
    <xf numFmtId="0" fontId="31" fillId="8" borderId="3" xfId="2" applyFont="1" applyFill="1" applyBorder="1" applyAlignment="1">
      <alignment horizontal="center" vertical="center" wrapText="1"/>
    </xf>
    <xf numFmtId="9" fontId="31" fillId="8" borderId="3" xfId="1" applyFont="1" applyFill="1" applyBorder="1" applyAlignment="1">
      <alignment horizontal="center" vertical="center" wrapText="1"/>
    </xf>
    <xf numFmtId="9" fontId="34" fillId="8" borderId="3" xfId="1" applyFont="1" applyFill="1" applyBorder="1" applyAlignment="1">
      <alignment horizontal="center" vertical="center" wrapText="1"/>
    </xf>
    <xf numFmtId="0" fontId="35" fillId="0" borderId="2" xfId="3" applyFont="1" applyAlignment="1">
      <alignment horizontal="left" vertical="center"/>
    </xf>
    <xf numFmtId="0" fontId="1" fillId="0" borderId="2" xfId="3" applyAlignment="1">
      <alignment horizontal="left" vertical="center" wrapText="1"/>
    </xf>
    <xf numFmtId="0" fontId="35" fillId="0" borderId="2" xfId="3" applyFont="1" applyAlignment="1">
      <alignment horizontal="left" vertical="center" wrapText="1"/>
    </xf>
    <xf numFmtId="0" fontId="1" fillId="0" borderId="2" xfId="3" applyAlignment="1">
      <alignment horizontal="left" vertical="center"/>
    </xf>
    <xf numFmtId="0" fontId="38" fillId="9" borderId="9" xfId="3" applyFont="1" applyFill="1" applyBorder="1" applyAlignment="1">
      <alignment horizontal="center" vertical="center" wrapText="1"/>
    </xf>
    <xf numFmtId="0" fontId="28" fillId="9" borderId="9" xfId="3" applyFont="1" applyFill="1" applyBorder="1" applyAlignment="1">
      <alignment horizontal="center" vertical="center" wrapText="1"/>
    </xf>
    <xf numFmtId="0" fontId="38" fillId="9" borderId="9" xfId="2" applyFont="1" applyFill="1" applyBorder="1" applyAlignment="1" applyProtection="1">
      <alignment horizontal="center" vertical="center" wrapText="1"/>
      <protection locked="0"/>
    </xf>
    <xf numFmtId="0" fontId="1" fillId="0" borderId="2" xfId="3" applyAlignment="1">
      <alignment horizontal="center" vertical="center" wrapText="1"/>
    </xf>
    <xf numFmtId="0" fontId="38" fillId="10" borderId="10" xfId="2" applyFont="1" applyFill="1" applyBorder="1" applyAlignment="1" applyProtection="1">
      <alignment horizontal="left" vertical="center" wrapText="1"/>
      <protection locked="0"/>
    </xf>
    <xf numFmtId="0" fontId="1" fillId="0" borderId="11" xfId="3" applyBorder="1" applyAlignment="1">
      <alignment horizontal="left" vertical="center" wrapText="1"/>
    </xf>
    <xf numFmtId="0" fontId="30" fillId="11" borderId="12" xfId="2" applyFill="1" applyBorder="1" applyAlignment="1" applyProtection="1">
      <alignment horizontal="left" vertical="center" wrapText="1"/>
      <protection locked="0"/>
    </xf>
    <xf numFmtId="0" fontId="38" fillId="10" borderId="13" xfId="2" applyFont="1" applyFill="1" applyBorder="1" applyAlignment="1" applyProtection="1">
      <alignment horizontal="left" vertical="center" wrapText="1"/>
      <protection locked="0"/>
    </xf>
    <xf numFmtId="0" fontId="1" fillId="0" borderId="14" xfId="3" applyBorder="1" applyAlignment="1">
      <alignment horizontal="left" vertical="center" wrapText="1"/>
    </xf>
    <xf numFmtId="0" fontId="30" fillId="11" borderId="15" xfId="2" applyFill="1" applyBorder="1" applyAlignment="1" applyProtection="1">
      <alignment horizontal="left" vertical="center" wrapText="1"/>
      <protection locked="0"/>
    </xf>
    <xf numFmtId="0" fontId="30" fillId="11" borderId="15" xfId="2" quotePrefix="1" applyFill="1" applyBorder="1" applyAlignment="1" applyProtection="1">
      <alignment horizontal="left" vertical="center" wrapText="1"/>
      <protection locked="0"/>
    </xf>
    <xf numFmtId="0" fontId="40" fillId="10" borderId="13" xfId="3" applyFont="1" applyFill="1" applyBorder="1" applyAlignment="1">
      <alignment horizontal="left" vertical="center" indent="2"/>
    </xf>
    <xf numFmtId="0" fontId="35" fillId="8" borderId="15" xfId="3" applyFont="1" applyFill="1" applyBorder="1" applyAlignment="1">
      <alignment horizontal="left" vertical="center" wrapText="1"/>
    </xf>
    <xf numFmtId="0" fontId="35" fillId="12" borderId="15" xfId="3" applyFont="1" applyFill="1" applyBorder="1" applyAlignment="1">
      <alignment horizontal="left" vertical="center" wrapText="1"/>
    </xf>
    <xf numFmtId="0" fontId="41" fillId="8" borderId="15" xfId="3" applyFont="1" applyFill="1" applyBorder="1" applyAlignment="1">
      <alignment horizontal="left" vertical="center" wrapText="1"/>
    </xf>
    <xf numFmtId="0" fontId="38" fillId="10" borderId="16" xfId="2" applyFont="1" applyFill="1" applyBorder="1" applyAlignment="1" applyProtection="1">
      <alignment horizontal="left" vertical="center" wrapText="1"/>
      <protection locked="0"/>
    </xf>
    <xf numFmtId="0" fontId="1" fillId="0" borderId="17" xfId="3" applyBorder="1" applyAlignment="1">
      <alignment horizontal="left" vertical="center" wrapText="1"/>
    </xf>
    <xf numFmtId="0" fontId="41" fillId="8" borderId="18" xfId="3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0" fillId="0" borderId="19" xfId="2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2" fillId="0" borderId="0" xfId="0" applyFont="1"/>
    <xf numFmtId="0" fontId="2" fillId="0" borderId="0" xfId="0" applyFont="1" applyAlignment="1">
      <alignment horizontal="center"/>
    </xf>
    <xf numFmtId="0" fontId="20" fillId="0" borderId="0" xfId="0" applyFont="1"/>
    <xf numFmtId="0" fontId="2" fillId="0" borderId="0" xfId="0" applyFont="1" applyAlignment="1">
      <alignment horizontal="right"/>
    </xf>
    <xf numFmtId="0" fontId="32" fillId="8" borderId="3" xfId="2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3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1" fillId="8" borderId="6" xfId="2" applyFont="1" applyFill="1" applyBorder="1" applyAlignment="1" applyProtection="1">
      <alignment horizontal="center" vertical="center" wrapText="1"/>
      <protection locked="0"/>
    </xf>
    <xf numFmtId="0" fontId="31" fillId="8" borderId="7" xfId="2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19" fillId="0" borderId="3" xfId="0" applyFont="1" applyBorder="1"/>
    <xf numFmtId="0" fontId="26" fillId="0" borderId="0" xfId="0" applyFont="1"/>
    <xf numFmtId="0" fontId="25" fillId="0" borderId="0" xfId="0" applyFont="1" applyAlignment="1">
      <alignment horizontal="left"/>
    </xf>
    <xf numFmtId="0" fontId="25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36" fillId="9" borderId="6" xfId="2" applyFont="1" applyFill="1" applyBorder="1" applyAlignment="1" applyProtection="1">
      <alignment horizontal="center" vertical="center" wrapText="1"/>
      <protection locked="0"/>
    </xf>
    <xf numFmtId="0" fontId="36" fillId="9" borderId="7" xfId="2" applyFont="1" applyFill="1" applyBorder="1" applyAlignment="1" applyProtection="1">
      <alignment horizontal="center" vertical="center" wrapText="1"/>
      <protection locked="0"/>
    </xf>
    <xf numFmtId="0" fontId="37" fillId="0" borderId="8" xfId="2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F85C08C6-C57C-466E-B75C-507556A8ABD6}"/>
    <cellStyle name="Normal 3" xfId="3" xr:uid="{674B76D2-063F-4725-8778-A3000E58A9A9}"/>
    <cellStyle name="Porcentaje" xfId="1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47624</xdr:rowOff>
    </xdr:from>
    <xdr:ext cx="4346864" cy="1088881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742602" y="47624"/>
          <a:ext cx="4346864" cy="108888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F254-9F48-452D-805C-7FAE2F76FD08}">
  <sheetPr>
    <tabColor theme="0"/>
  </sheetPr>
  <dimension ref="A1:AC1001"/>
  <sheetViews>
    <sheetView tabSelected="1" showWhiteSpace="0" view="pageBreakPreview" topLeftCell="A11" zoomScale="55" zoomScaleNormal="55" zoomScaleSheetLayoutView="55" zoomScalePageLayoutView="70" workbookViewId="0">
      <selection activeCell="A11" sqref="A11:AB11"/>
    </sheetView>
  </sheetViews>
  <sheetFormatPr baseColWidth="10" defaultColWidth="14.42578125" defaultRowHeight="15" customHeight="1" x14ac:dyDescent="0.25"/>
  <cols>
    <col min="1" max="1" width="48.140625" customWidth="1"/>
    <col min="2" max="2" width="53.28515625" customWidth="1"/>
    <col min="3" max="3" width="21.85546875" customWidth="1"/>
    <col min="4" max="4" width="4.5703125" customWidth="1"/>
    <col min="5" max="5" width="5.140625" customWidth="1"/>
    <col min="6" max="6" width="4.85546875" customWidth="1"/>
    <col min="7" max="7" width="5" customWidth="1"/>
    <col min="8" max="10" width="4.7109375" customWidth="1"/>
    <col min="11" max="11" width="5.42578125" customWidth="1"/>
    <col min="12" max="12" width="4.85546875" customWidth="1"/>
    <col min="13" max="13" width="4.5703125" customWidth="1"/>
    <col min="14" max="14" width="4.7109375" customWidth="1"/>
    <col min="15" max="15" width="4.8554687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76"/>
  </cols>
  <sheetData>
    <row r="1" spans="1:29" ht="23.25" x14ac:dyDescent="0.45">
      <c r="A1" s="81" t="s">
        <v>47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</row>
    <row r="2" spans="1:29" ht="23.25" x14ac:dyDescent="0.45">
      <c r="A2" s="28"/>
      <c r="B2" s="47"/>
      <c r="C2" s="47"/>
      <c r="D2" s="47"/>
      <c r="E2" s="47"/>
      <c r="F2" s="4" t="s">
        <v>140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9" ht="23.25" x14ac:dyDescent="0.45">
      <c r="A3" s="81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</row>
    <row r="4" spans="1:29" ht="23.25" x14ac:dyDescent="0.45">
      <c r="A4" s="81" t="s">
        <v>46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29" ht="23.25" x14ac:dyDescent="0.45">
      <c r="A5" s="83" t="s">
        <v>1</v>
      </c>
      <c r="B5" s="82"/>
      <c r="C5" s="79" t="s">
        <v>104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4"/>
      <c r="R5" s="4"/>
      <c r="S5" s="4"/>
      <c r="T5" s="4"/>
      <c r="U5" s="33"/>
      <c r="V5" s="4"/>
      <c r="W5" s="4"/>
      <c r="X5" s="4"/>
      <c r="Y5" s="4"/>
      <c r="Z5" s="4"/>
      <c r="AA5" s="34"/>
      <c r="AB5" s="34"/>
    </row>
    <row r="6" spans="1:29" ht="23.25" x14ac:dyDescent="0.45">
      <c r="A6" s="34"/>
      <c r="B6" s="1" t="s">
        <v>2</v>
      </c>
      <c r="C6" s="79" t="s">
        <v>50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4"/>
      <c r="S6" s="4"/>
      <c r="T6" s="4"/>
      <c r="U6" s="33"/>
      <c r="V6" s="4" t="s">
        <v>3</v>
      </c>
      <c r="W6" s="4"/>
      <c r="X6" s="4"/>
      <c r="Y6" s="4"/>
      <c r="Z6" s="4" t="s">
        <v>4</v>
      </c>
      <c r="AA6" s="34"/>
      <c r="AB6" s="34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88" t="s">
        <v>5</v>
      </c>
      <c r="B8" s="88" t="s">
        <v>6</v>
      </c>
      <c r="C8" s="88" t="s">
        <v>7</v>
      </c>
      <c r="D8" s="89" t="s">
        <v>8</v>
      </c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90" t="s">
        <v>9</v>
      </c>
      <c r="Q8" s="91"/>
      <c r="R8" s="91"/>
      <c r="S8" s="91"/>
      <c r="T8" s="91"/>
      <c r="U8" s="91"/>
      <c r="V8" s="91"/>
      <c r="W8" s="91"/>
      <c r="X8" s="88" t="s">
        <v>10</v>
      </c>
      <c r="Y8" s="88"/>
      <c r="Z8" s="87"/>
      <c r="AA8" s="87"/>
      <c r="AB8" s="87"/>
    </row>
    <row r="9" spans="1:29" ht="50.25" customHeight="1" x14ac:dyDescent="0.25">
      <c r="A9" s="87"/>
      <c r="B9" s="87"/>
      <c r="C9" s="87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90" t="s">
        <v>23</v>
      </c>
      <c r="Q9" s="91"/>
      <c r="R9" s="90" t="s">
        <v>24</v>
      </c>
      <c r="S9" s="91"/>
      <c r="T9" s="90" t="s">
        <v>25</v>
      </c>
      <c r="U9" s="91"/>
      <c r="V9" s="90" t="s">
        <v>26</v>
      </c>
      <c r="W9" s="91"/>
      <c r="X9" s="84" t="s">
        <v>27</v>
      </c>
      <c r="Y9" s="84" t="s">
        <v>112</v>
      </c>
      <c r="Z9" s="84" t="s">
        <v>113</v>
      </c>
      <c r="AA9" s="84" t="s">
        <v>114</v>
      </c>
      <c r="AB9" s="84" t="s">
        <v>115</v>
      </c>
      <c r="AC9" s="78" t="s">
        <v>143</v>
      </c>
    </row>
    <row r="10" spans="1:29" ht="16.5" x14ac:dyDescent="0.25">
      <c r="A10" s="89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29" t="s">
        <v>28</v>
      </c>
      <c r="Q10" s="48" t="s">
        <v>29</v>
      </c>
      <c r="R10" s="29" t="s">
        <v>28</v>
      </c>
      <c r="S10" s="48" t="s">
        <v>29</v>
      </c>
      <c r="T10" s="29" t="s">
        <v>28</v>
      </c>
      <c r="U10" s="48" t="s">
        <v>29</v>
      </c>
      <c r="V10" s="29" t="s">
        <v>28</v>
      </c>
      <c r="W10" s="48" t="s">
        <v>29</v>
      </c>
      <c r="X10" s="84"/>
      <c r="Y10" s="84"/>
      <c r="Z10" s="84"/>
      <c r="AA10" s="84"/>
      <c r="AB10" s="84"/>
      <c r="AC10" s="78"/>
    </row>
    <row r="11" spans="1:29" ht="30" customHeight="1" x14ac:dyDescent="0.25">
      <c r="A11" s="85" t="s">
        <v>30</v>
      </c>
      <c r="B11" s="86"/>
      <c r="C11" s="86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</row>
    <row r="12" spans="1:29" ht="47.25" customHeight="1" x14ac:dyDescent="0.25">
      <c r="A12" s="31" t="s">
        <v>61</v>
      </c>
      <c r="B12" s="31" t="s">
        <v>65</v>
      </c>
      <c r="C12" s="32" t="s">
        <v>53</v>
      </c>
      <c r="D12" s="30"/>
      <c r="E12" s="16">
        <v>1</v>
      </c>
      <c r="F12" s="17">
        <v>1</v>
      </c>
      <c r="G12" s="18">
        <v>1</v>
      </c>
      <c r="H12" s="18">
        <v>1</v>
      </c>
      <c r="I12" s="18"/>
      <c r="J12" s="19"/>
      <c r="K12" s="19"/>
      <c r="L12" s="19">
        <v>1</v>
      </c>
      <c r="M12" s="20"/>
      <c r="N12" s="20">
        <v>1</v>
      </c>
      <c r="O12" s="20">
        <v>1</v>
      </c>
      <c r="P12" s="21">
        <f>SUM(D12:F12)</f>
        <v>2</v>
      </c>
      <c r="Q12" s="21">
        <v>0</v>
      </c>
      <c r="R12" s="22">
        <f>SUM(G12:I12)</f>
        <v>2</v>
      </c>
      <c r="S12" s="22">
        <v>0</v>
      </c>
      <c r="T12" s="23">
        <f>SUM(J12:L12)</f>
        <v>1</v>
      </c>
      <c r="U12" s="23">
        <v>0</v>
      </c>
      <c r="V12" s="24">
        <f>SUM(M12:O12)</f>
        <v>2</v>
      </c>
      <c r="W12" s="24">
        <v>0</v>
      </c>
      <c r="X12" s="49">
        <f t="shared" ref="X12:Y16" si="0">P12+R12+T12+V12</f>
        <v>7</v>
      </c>
      <c r="Y12" s="49">
        <f t="shared" si="0"/>
        <v>0</v>
      </c>
      <c r="Z12" s="50">
        <f>Y12/X12</f>
        <v>0</v>
      </c>
      <c r="AA12" s="49">
        <f>IF(Y12&gt;X12,X12,Y12)</f>
        <v>0</v>
      </c>
      <c r="AB12" s="50" t="str">
        <f>IF(IFERROR(SUM((Q12&gt;0),(S12&gt;0),(U12&gt;0),(W12&gt;0))/SUM((P12&gt;0),(R12&gt;0),(T12&gt;0),(V12&gt;0)),0)&gt;=51%,"SI","NO")</f>
        <v>NO</v>
      </c>
      <c r="AC12" s="76" t="s">
        <v>141</v>
      </c>
    </row>
    <row r="13" spans="1:29" ht="57" customHeight="1" x14ac:dyDescent="0.25">
      <c r="A13" s="31" t="s">
        <v>99</v>
      </c>
      <c r="B13" s="31" t="s">
        <v>66</v>
      </c>
      <c r="C13" s="32" t="s">
        <v>54</v>
      </c>
      <c r="D13" s="30"/>
      <c r="E13" s="16"/>
      <c r="F13" s="17"/>
      <c r="G13" s="18"/>
      <c r="H13" s="18"/>
      <c r="I13" s="18"/>
      <c r="J13" s="19"/>
      <c r="K13" s="19"/>
      <c r="L13" s="19">
        <v>1</v>
      </c>
      <c r="M13" s="20"/>
      <c r="N13" s="20"/>
      <c r="O13" s="20"/>
      <c r="P13" s="21">
        <f t="shared" ref="P13:P14" si="1">SUM(D13:F13)</f>
        <v>0</v>
      </c>
      <c r="Q13" s="21">
        <v>0</v>
      </c>
      <c r="R13" s="22">
        <f>SUM(G13:I13)</f>
        <v>0</v>
      </c>
      <c r="S13" s="22">
        <v>0</v>
      </c>
      <c r="T13" s="23">
        <f>SUM(J13:L13)</f>
        <v>1</v>
      </c>
      <c r="U13" s="23">
        <v>0</v>
      </c>
      <c r="V13" s="24">
        <f>SUM(M13:O13)</f>
        <v>0</v>
      </c>
      <c r="W13" s="24">
        <v>0</v>
      </c>
      <c r="X13" s="49">
        <f t="shared" si="0"/>
        <v>1</v>
      </c>
      <c r="Y13" s="49">
        <f t="shared" si="0"/>
        <v>0</v>
      </c>
      <c r="Z13" s="50">
        <f>Y13/X13</f>
        <v>0</v>
      </c>
      <c r="AA13" s="49">
        <f>IF(Y13&gt;X13,X13,Y13)</f>
        <v>0</v>
      </c>
      <c r="AB13" s="50" t="str">
        <f>IF(IFERROR(SUM((Q13&gt;0),(S13&gt;0),(U13&gt;0),(W13&gt;0))/SUM((P13&gt;0),(R13&gt;0),(T13&gt;0),(V13&gt;0)),0)&gt;=51%,"SI","NO")</f>
        <v>NO</v>
      </c>
      <c r="AC13" s="76" t="s">
        <v>141</v>
      </c>
    </row>
    <row r="14" spans="1:29" ht="54" customHeight="1" x14ac:dyDescent="0.25">
      <c r="A14" s="31" t="s">
        <v>62</v>
      </c>
      <c r="B14" s="31" t="s">
        <v>55</v>
      </c>
      <c r="C14" s="32" t="s">
        <v>56</v>
      </c>
      <c r="D14" s="30">
        <v>19</v>
      </c>
      <c r="E14" s="16">
        <v>19</v>
      </c>
      <c r="F14" s="17">
        <v>19</v>
      </c>
      <c r="G14" s="18">
        <v>19</v>
      </c>
      <c r="H14" s="18">
        <v>19</v>
      </c>
      <c r="I14" s="18">
        <v>19</v>
      </c>
      <c r="J14" s="19">
        <v>19</v>
      </c>
      <c r="K14" s="19">
        <v>19</v>
      </c>
      <c r="L14" s="19">
        <v>19</v>
      </c>
      <c r="M14" s="20">
        <v>19</v>
      </c>
      <c r="N14" s="20">
        <v>19</v>
      </c>
      <c r="O14" s="20">
        <v>19</v>
      </c>
      <c r="P14" s="21">
        <f t="shared" si="1"/>
        <v>57</v>
      </c>
      <c r="Q14" s="21">
        <v>0</v>
      </c>
      <c r="R14" s="22">
        <f>SUM(G14:I14)</f>
        <v>57</v>
      </c>
      <c r="S14" s="22">
        <v>0</v>
      </c>
      <c r="T14" s="23">
        <f>SUM(J14:L14)</f>
        <v>57</v>
      </c>
      <c r="U14" s="23">
        <v>0</v>
      </c>
      <c r="V14" s="24">
        <f>SUM(M14:O14)</f>
        <v>57</v>
      </c>
      <c r="W14" s="24">
        <v>0</v>
      </c>
      <c r="X14" s="49">
        <f t="shared" si="0"/>
        <v>228</v>
      </c>
      <c r="Y14" s="49">
        <f t="shared" si="0"/>
        <v>0</v>
      </c>
      <c r="Z14" s="50">
        <f>Y14/X14</f>
        <v>0</v>
      </c>
      <c r="AA14" s="49">
        <f>IF(Y14&gt;X14,X14,Y14)</f>
        <v>0</v>
      </c>
      <c r="AB14" s="50" t="str">
        <f>IF(IFERROR(SUM((Q14&gt;0),(S14&gt;0),(U14&gt;0),(W14&gt;0))/SUM((P14&gt;0),(R14&gt;0),(T14&gt;0),(V14&gt;0)),0)&gt;=51%,"SI","NO")</f>
        <v>NO</v>
      </c>
      <c r="AC14" s="76" t="s">
        <v>141</v>
      </c>
    </row>
    <row r="15" spans="1:29" ht="81.75" customHeight="1" x14ac:dyDescent="0.25">
      <c r="A15" s="31" t="s">
        <v>63</v>
      </c>
      <c r="B15" s="31" t="s">
        <v>67</v>
      </c>
      <c r="C15" s="32" t="s">
        <v>105</v>
      </c>
      <c r="D15" s="30"/>
      <c r="E15" s="16"/>
      <c r="F15" s="17">
        <v>1</v>
      </c>
      <c r="G15" s="18"/>
      <c r="H15" s="18"/>
      <c r="I15" s="18"/>
      <c r="J15" s="19"/>
      <c r="K15" s="19"/>
      <c r="L15" s="19">
        <v>1</v>
      </c>
      <c r="M15" s="20"/>
      <c r="N15" s="20">
        <v>1</v>
      </c>
      <c r="O15" s="20"/>
      <c r="P15" s="21">
        <f>SUM(D15:F15)</f>
        <v>1</v>
      </c>
      <c r="Q15" s="21">
        <v>0</v>
      </c>
      <c r="R15" s="22">
        <f>SUM(G15:I15)</f>
        <v>0</v>
      </c>
      <c r="S15" s="22">
        <v>0</v>
      </c>
      <c r="T15" s="23">
        <f>SUM(J15:L15)</f>
        <v>1</v>
      </c>
      <c r="U15" s="23">
        <v>0</v>
      </c>
      <c r="V15" s="24">
        <f>SUM(M15:O15)</f>
        <v>1</v>
      </c>
      <c r="W15" s="24">
        <v>0</v>
      </c>
      <c r="X15" s="49">
        <f t="shared" si="0"/>
        <v>3</v>
      </c>
      <c r="Y15" s="49">
        <f t="shared" si="0"/>
        <v>0</v>
      </c>
      <c r="Z15" s="50">
        <f>Y15/X15</f>
        <v>0</v>
      </c>
      <c r="AA15" s="49">
        <f>IF(Y15&gt;X15,X15,Y15)</f>
        <v>0</v>
      </c>
      <c r="AB15" s="50" t="str">
        <f>IF(IFERROR(SUM((Q15&gt;0),(S15&gt;0),(U15&gt;0),(W15&gt;0))/SUM((P15&gt;0),(R15&gt;0),(T15&gt;0),(V15&gt;0)),0)&gt;=51%,"SI","NO")</f>
        <v>NO</v>
      </c>
      <c r="AC15" s="76" t="s">
        <v>141</v>
      </c>
    </row>
    <row r="16" spans="1:29" s="46" customFormat="1" ht="140.25" customHeight="1" x14ac:dyDescent="0.25">
      <c r="A16" s="31" t="s">
        <v>108</v>
      </c>
      <c r="B16" s="31" t="s">
        <v>109</v>
      </c>
      <c r="C16" s="32" t="s">
        <v>107</v>
      </c>
      <c r="D16" s="16"/>
      <c r="E16" s="16"/>
      <c r="F16" s="16">
        <v>78</v>
      </c>
      <c r="G16" s="25"/>
      <c r="H16" s="25"/>
      <c r="I16" s="25"/>
      <c r="J16" s="26"/>
      <c r="K16" s="26"/>
      <c r="L16" s="26"/>
      <c r="M16" s="41"/>
      <c r="N16" s="41"/>
      <c r="O16" s="41"/>
      <c r="P16" s="21">
        <f>SUM(D16:F16)</f>
        <v>78</v>
      </c>
      <c r="Q16" s="42">
        <v>0</v>
      </c>
      <c r="R16" s="22">
        <f>SUM(G16:I16)</f>
        <v>0</v>
      </c>
      <c r="S16" s="43">
        <v>0</v>
      </c>
      <c r="T16" s="23">
        <f>SUM(J16:L16)</f>
        <v>0</v>
      </c>
      <c r="U16" s="44">
        <v>0</v>
      </c>
      <c r="V16" s="24">
        <f>SUM(M16:O16)</f>
        <v>0</v>
      </c>
      <c r="W16" s="45">
        <v>0</v>
      </c>
      <c r="X16" s="49">
        <f t="shared" si="0"/>
        <v>78</v>
      </c>
      <c r="Y16" s="49">
        <f t="shared" si="0"/>
        <v>0</v>
      </c>
      <c r="Z16" s="50">
        <f>Y16/X16</f>
        <v>0</v>
      </c>
      <c r="AA16" s="49">
        <f>IF(Y16&gt;X16,X16,Y16)</f>
        <v>0</v>
      </c>
      <c r="AB16" s="50" t="str">
        <f>IF(IFERROR(SUM((Q16&gt;0),(S16&gt;0),(U16&gt;0),(W16&gt;0))/SUM((P16&gt;0),(R16&gt;0),(T16&gt;0),(V16&gt;0)),0)&gt;=51%,"SI","NO")</f>
        <v>NO</v>
      </c>
      <c r="AC16" s="77" t="s">
        <v>141</v>
      </c>
    </row>
    <row r="17" spans="1:29" ht="34.5" customHeight="1" x14ac:dyDescent="0.4">
      <c r="A17" s="94" t="s">
        <v>31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</row>
    <row r="18" spans="1:29" ht="117.75" customHeight="1" x14ac:dyDescent="0.25">
      <c r="A18" s="32" t="s">
        <v>68</v>
      </c>
      <c r="B18" s="32" t="s">
        <v>69</v>
      </c>
      <c r="C18" s="32" t="s">
        <v>59</v>
      </c>
      <c r="D18" s="16"/>
      <c r="E18" s="16"/>
      <c r="F18" s="16"/>
      <c r="G18" s="18"/>
      <c r="H18" s="18"/>
      <c r="I18" s="18"/>
      <c r="J18" s="19"/>
      <c r="K18" s="19">
        <v>20</v>
      </c>
      <c r="L18" s="19"/>
      <c r="M18" s="20"/>
      <c r="N18" s="20"/>
      <c r="O18" s="20"/>
      <c r="P18" s="21">
        <f>SUM(D18:F18)</f>
        <v>0</v>
      </c>
      <c r="Q18" s="21">
        <v>0</v>
      </c>
      <c r="R18" s="22">
        <f t="shared" ref="R18:R29" si="2">SUM(G18:I18)</f>
        <v>0</v>
      </c>
      <c r="S18" s="22">
        <v>0</v>
      </c>
      <c r="T18" s="23">
        <f t="shared" ref="T18:T29" si="3">SUM(J18:L18)</f>
        <v>20</v>
      </c>
      <c r="U18" s="23"/>
      <c r="V18" s="24">
        <f t="shared" ref="V18:V29" si="4">SUM(M18:O18)</f>
        <v>0</v>
      </c>
      <c r="W18" s="24"/>
      <c r="X18" s="49">
        <f t="shared" ref="X18:X29" si="5">P18+R18+T18+V18</f>
        <v>20</v>
      </c>
      <c r="Y18" s="49">
        <f t="shared" ref="Y18:Y29" si="6">Q18+S18+U18+W18</f>
        <v>0</v>
      </c>
      <c r="Z18" s="50">
        <f t="shared" ref="Z18:Z29" si="7">Y18/X18</f>
        <v>0</v>
      </c>
      <c r="AA18" s="49">
        <f t="shared" ref="AA18:AA29" si="8">IF(Y18&gt;X18,X18,Y18)</f>
        <v>0</v>
      </c>
      <c r="AB18" s="50" t="str">
        <f t="shared" ref="AB18:AB29" si="9">IF(IFERROR(SUM((Q18&gt;0),(S18&gt;0),(U18&gt;0),(W18&gt;0))/SUM((P18&gt;0),(R18&gt;0),(T18&gt;0),(V18&gt;0)),0)&gt;=51%,"SI","NO")</f>
        <v>NO</v>
      </c>
      <c r="AC18" s="76" t="s">
        <v>141</v>
      </c>
    </row>
    <row r="19" spans="1:29" ht="89.25" customHeight="1" x14ac:dyDescent="0.25">
      <c r="A19" s="32" t="s">
        <v>92</v>
      </c>
      <c r="B19" s="32" t="s">
        <v>93</v>
      </c>
      <c r="C19" s="32" t="s">
        <v>60</v>
      </c>
      <c r="D19" s="16"/>
      <c r="E19" s="16"/>
      <c r="F19" s="16"/>
      <c r="G19" s="18"/>
      <c r="H19" s="18">
        <v>1</v>
      </c>
      <c r="I19" s="18"/>
      <c r="J19" s="19"/>
      <c r="K19" s="19"/>
      <c r="L19" s="19"/>
      <c r="M19" s="20"/>
      <c r="N19" s="20"/>
      <c r="O19" s="20"/>
      <c r="P19" s="21">
        <f>SUM(D19:F19)</f>
        <v>0</v>
      </c>
      <c r="Q19" s="21">
        <v>0</v>
      </c>
      <c r="R19" s="22">
        <f t="shared" si="2"/>
        <v>1</v>
      </c>
      <c r="S19" s="22">
        <v>0</v>
      </c>
      <c r="T19" s="23">
        <f t="shared" si="3"/>
        <v>0</v>
      </c>
      <c r="U19" s="23">
        <v>0</v>
      </c>
      <c r="V19" s="24">
        <f t="shared" si="4"/>
        <v>0</v>
      </c>
      <c r="W19" s="24"/>
      <c r="X19" s="49">
        <f t="shared" si="5"/>
        <v>1</v>
      </c>
      <c r="Y19" s="49">
        <f t="shared" si="6"/>
        <v>0</v>
      </c>
      <c r="Z19" s="50">
        <f t="shared" si="7"/>
        <v>0</v>
      </c>
      <c r="AA19" s="49">
        <f t="shared" si="8"/>
        <v>0</v>
      </c>
      <c r="AB19" s="50" t="str">
        <f t="shared" si="9"/>
        <v>NO</v>
      </c>
      <c r="AC19" s="76" t="s">
        <v>141</v>
      </c>
    </row>
    <row r="20" spans="1:29" ht="86.25" customHeight="1" x14ac:dyDescent="0.25">
      <c r="A20" s="32" t="s">
        <v>95</v>
      </c>
      <c r="B20" s="40" t="s">
        <v>98</v>
      </c>
      <c r="C20" s="32" t="s">
        <v>60</v>
      </c>
      <c r="D20" s="16"/>
      <c r="E20" s="16"/>
      <c r="F20" s="16"/>
      <c r="G20" s="18"/>
      <c r="H20" s="18"/>
      <c r="I20" s="18">
        <v>1</v>
      </c>
      <c r="J20" s="19"/>
      <c r="K20" s="19"/>
      <c r="L20" s="19"/>
      <c r="M20" s="20"/>
      <c r="N20" s="20"/>
      <c r="O20" s="20"/>
      <c r="P20" s="21">
        <f t="shared" ref="P20:P21" si="10">SUM(D20:F20)</f>
        <v>0</v>
      </c>
      <c r="Q20" s="21">
        <v>0</v>
      </c>
      <c r="R20" s="22">
        <f t="shared" si="2"/>
        <v>1</v>
      </c>
      <c r="S20" s="22">
        <v>0</v>
      </c>
      <c r="T20" s="23">
        <f t="shared" si="3"/>
        <v>0</v>
      </c>
      <c r="U20" s="23">
        <v>0</v>
      </c>
      <c r="V20" s="24">
        <f t="shared" si="4"/>
        <v>0</v>
      </c>
      <c r="W20" s="24">
        <v>0</v>
      </c>
      <c r="X20" s="49">
        <f t="shared" si="5"/>
        <v>1</v>
      </c>
      <c r="Y20" s="49">
        <f t="shared" si="6"/>
        <v>0</v>
      </c>
      <c r="Z20" s="50">
        <f t="shared" si="7"/>
        <v>0</v>
      </c>
      <c r="AA20" s="49">
        <f t="shared" si="8"/>
        <v>0</v>
      </c>
      <c r="AB20" s="50" t="str">
        <f t="shared" si="9"/>
        <v>NO</v>
      </c>
      <c r="AC20" s="76" t="s">
        <v>141</v>
      </c>
    </row>
    <row r="21" spans="1:29" ht="96.75" customHeight="1" x14ac:dyDescent="0.25">
      <c r="A21" s="32" t="s">
        <v>96</v>
      </c>
      <c r="B21" s="32" t="s">
        <v>97</v>
      </c>
      <c r="C21" s="32" t="s">
        <v>59</v>
      </c>
      <c r="D21" s="16"/>
      <c r="E21" s="16"/>
      <c r="F21" s="16"/>
      <c r="G21" s="18"/>
      <c r="H21" s="18"/>
      <c r="I21" s="18"/>
      <c r="J21" s="19"/>
      <c r="K21" s="19">
        <v>1</v>
      </c>
      <c r="L21" s="19"/>
      <c r="M21" s="20"/>
      <c r="N21" s="20"/>
      <c r="O21" s="20"/>
      <c r="P21" s="21">
        <f t="shared" si="10"/>
        <v>0</v>
      </c>
      <c r="Q21" s="21">
        <v>0</v>
      </c>
      <c r="R21" s="22">
        <f t="shared" si="2"/>
        <v>0</v>
      </c>
      <c r="S21" s="22">
        <v>0</v>
      </c>
      <c r="T21" s="23">
        <f t="shared" si="3"/>
        <v>1</v>
      </c>
      <c r="U21" s="23">
        <v>0</v>
      </c>
      <c r="V21" s="24">
        <f t="shared" si="4"/>
        <v>0</v>
      </c>
      <c r="W21" s="24">
        <v>0</v>
      </c>
      <c r="X21" s="49">
        <f t="shared" si="5"/>
        <v>1</v>
      </c>
      <c r="Y21" s="49">
        <f t="shared" si="6"/>
        <v>0</v>
      </c>
      <c r="Z21" s="50">
        <f t="shared" si="7"/>
        <v>0</v>
      </c>
      <c r="AA21" s="49">
        <f t="shared" si="8"/>
        <v>0</v>
      </c>
      <c r="AB21" s="50" t="str">
        <f t="shared" si="9"/>
        <v>NO</v>
      </c>
      <c r="AC21" s="76" t="s">
        <v>141</v>
      </c>
    </row>
    <row r="22" spans="1:29" ht="91.5" customHeight="1" x14ac:dyDescent="0.25">
      <c r="A22" s="32" t="s">
        <v>103</v>
      </c>
      <c r="B22" s="32" t="s">
        <v>94</v>
      </c>
      <c r="C22" s="32" t="s">
        <v>60</v>
      </c>
      <c r="D22" s="16"/>
      <c r="E22" s="16">
        <v>1</v>
      </c>
      <c r="F22" s="16"/>
      <c r="G22" s="18"/>
      <c r="H22" s="18"/>
      <c r="I22" s="18"/>
      <c r="J22" s="19"/>
      <c r="K22" s="19"/>
      <c r="L22" s="19"/>
      <c r="M22" s="20"/>
      <c r="N22" s="20"/>
      <c r="O22" s="20"/>
      <c r="P22" s="21">
        <f t="shared" ref="P22:P23" si="11">SUM(D22:F22)</f>
        <v>1</v>
      </c>
      <c r="Q22" s="21">
        <v>0</v>
      </c>
      <c r="R22" s="22">
        <f t="shared" si="2"/>
        <v>0</v>
      </c>
      <c r="S22" s="22">
        <v>0</v>
      </c>
      <c r="T22" s="23">
        <f t="shared" si="3"/>
        <v>0</v>
      </c>
      <c r="U22" s="23">
        <v>0</v>
      </c>
      <c r="V22" s="24">
        <f t="shared" si="4"/>
        <v>0</v>
      </c>
      <c r="W22" s="24">
        <v>0</v>
      </c>
      <c r="X22" s="49">
        <f t="shared" si="5"/>
        <v>1</v>
      </c>
      <c r="Y22" s="49">
        <f t="shared" si="6"/>
        <v>0</v>
      </c>
      <c r="Z22" s="50">
        <f t="shared" si="7"/>
        <v>0</v>
      </c>
      <c r="AA22" s="49">
        <f t="shared" si="8"/>
        <v>0</v>
      </c>
      <c r="AB22" s="50" t="str">
        <f t="shared" si="9"/>
        <v>NO</v>
      </c>
      <c r="AC22" s="76" t="s">
        <v>142</v>
      </c>
    </row>
    <row r="23" spans="1:29" ht="98.25" customHeight="1" x14ac:dyDescent="0.25">
      <c r="A23" s="32" t="s">
        <v>102</v>
      </c>
      <c r="B23" s="32" t="s">
        <v>101</v>
      </c>
      <c r="C23" s="32" t="s">
        <v>60</v>
      </c>
      <c r="D23" s="16"/>
      <c r="E23" s="16"/>
      <c r="F23" s="16"/>
      <c r="G23" s="18"/>
      <c r="H23" s="18"/>
      <c r="I23" s="18"/>
      <c r="J23" s="19">
        <v>1</v>
      </c>
      <c r="K23" s="19"/>
      <c r="L23" s="19"/>
      <c r="M23" s="20"/>
      <c r="N23" s="20"/>
      <c r="O23" s="20"/>
      <c r="P23" s="21">
        <f t="shared" si="11"/>
        <v>0</v>
      </c>
      <c r="Q23" s="21">
        <v>0</v>
      </c>
      <c r="R23" s="22">
        <f t="shared" si="2"/>
        <v>0</v>
      </c>
      <c r="S23" s="22">
        <v>0</v>
      </c>
      <c r="T23" s="23">
        <f t="shared" si="3"/>
        <v>1</v>
      </c>
      <c r="U23" s="23">
        <v>0</v>
      </c>
      <c r="V23" s="24">
        <f t="shared" si="4"/>
        <v>0</v>
      </c>
      <c r="W23" s="24">
        <v>0</v>
      </c>
      <c r="X23" s="49">
        <f t="shared" si="5"/>
        <v>1</v>
      </c>
      <c r="Y23" s="49">
        <f t="shared" si="6"/>
        <v>0</v>
      </c>
      <c r="Z23" s="50">
        <f t="shared" si="7"/>
        <v>0</v>
      </c>
      <c r="AA23" s="49">
        <f t="shared" si="8"/>
        <v>0</v>
      </c>
      <c r="AB23" s="50" t="str">
        <f t="shared" si="9"/>
        <v>NO</v>
      </c>
      <c r="AC23" s="76" t="s">
        <v>141</v>
      </c>
    </row>
    <row r="24" spans="1:29" ht="57" customHeight="1" x14ac:dyDescent="0.25">
      <c r="A24" s="32" t="s">
        <v>91</v>
      </c>
      <c r="B24" s="32" t="s">
        <v>90</v>
      </c>
      <c r="C24" s="32" t="s">
        <v>64</v>
      </c>
      <c r="D24" s="16"/>
      <c r="E24" s="16"/>
      <c r="F24" s="16"/>
      <c r="G24" s="18"/>
      <c r="H24" s="18"/>
      <c r="I24" s="18"/>
      <c r="J24" s="19"/>
      <c r="K24" s="19"/>
      <c r="L24" s="19">
        <v>1</v>
      </c>
      <c r="M24" s="20"/>
      <c r="N24" s="20"/>
      <c r="O24" s="20"/>
      <c r="P24" s="21">
        <f t="shared" ref="P24:P25" si="12">SUM(D24:F24)</f>
        <v>0</v>
      </c>
      <c r="Q24" s="21">
        <v>0</v>
      </c>
      <c r="R24" s="22">
        <f t="shared" si="2"/>
        <v>0</v>
      </c>
      <c r="S24" s="22">
        <v>0</v>
      </c>
      <c r="T24" s="23">
        <f t="shared" si="3"/>
        <v>1</v>
      </c>
      <c r="U24" s="23">
        <v>0</v>
      </c>
      <c r="V24" s="24">
        <f t="shared" si="4"/>
        <v>0</v>
      </c>
      <c r="W24" s="24">
        <v>0</v>
      </c>
      <c r="X24" s="49">
        <f t="shared" si="5"/>
        <v>1</v>
      </c>
      <c r="Y24" s="49">
        <f t="shared" si="6"/>
        <v>0</v>
      </c>
      <c r="Z24" s="50">
        <f t="shared" si="7"/>
        <v>0</v>
      </c>
      <c r="AA24" s="49">
        <f t="shared" si="8"/>
        <v>0</v>
      </c>
      <c r="AB24" s="50" t="str">
        <f t="shared" si="9"/>
        <v>NO</v>
      </c>
      <c r="AC24" s="76" t="s">
        <v>142</v>
      </c>
    </row>
    <row r="25" spans="1:29" ht="117" customHeight="1" x14ac:dyDescent="0.25">
      <c r="A25" s="32" t="s">
        <v>110</v>
      </c>
      <c r="B25" s="32" t="s">
        <v>106</v>
      </c>
      <c r="C25" s="32" t="s">
        <v>111</v>
      </c>
      <c r="D25" s="16"/>
      <c r="E25" s="16"/>
      <c r="F25" s="16"/>
      <c r="G25" s="18">
        <v>1</v>
      </c>
      <c r="H25" s="18"/>
      <c r="I25" s="18"/>
      <c r="J25" s="19"/>
      <c r="K25" s="19"/>
      <c r="L25" s="19"/>
      <c r="M25" s="20"/>
      <c r="N25" s="20"/>
      <c r="O25" s="20"/>
      <c r="P25" s="21">
        <f t="shared" si="12"/>
        <v>0</v>
      </c>
      <c r="Q25" s="21">
        <v>0</v>
      </c>
      <c r="R25" s="22">
        <f t="shared" si="2"/>
        <v>1</v>
      </c>
      <c r="S25" s="22">
        <v>0</v>
      </c>
      <c r="T25" s="23">
        <f t="shared" si="3"/>
        <v>0</v>
      </c>
      <c r="U25" s="23">
        <v>0</v>
      </c>
      <c r="V25" s="24">
        <f t="shared" si="4"/>
        <v>0</v>
      </c>
      <c r="W25" s="24">
        <v>0</v>
      </c>
      <c r="X25" s="49">
        <f t="shared" si="5"/>
        <v>1</v>
      </c>
      <c r="Y25" s="49">
        <f t="shared" si="6"/>
        <v>0</v>
      </c>
      <c r="Z25" s="50">
        <f t="shared" si="7"/>
        <v>0</v>
      </c>
      <c r="AA25" s="49">
        <f t="shared" si="8"/>
        <v>0</v>
      </c>
      <c r="AB25" s="50" t="str">
        <f t="shared" si="9"/>
        <v>NO</v>
      </c>
      <c r="AC25" s="76" t="s">
        <v>141</v>
      </c>
    </row>
    <row r="26" spans="1:29" ht="57" customHeight="1" x14ac:dyDescent="0.25">
      <c r="A26" s="32" t="s">
        <v>70</v>
      </c>
      <c r="B26" s="32" t="s">
        <v>71</v>
      </c>
      <c r="C26" s="32" t="s">
        <v>60</v>
      </c>
      <c r="D26" s="16"/>
      <c r="E26" s="16"/>
      <c r="F26" s="16"/>
      <c r="G26" s="18">
        <v>1</v>
      </c>
      <c r="H26" s="18"/>
      <c r="I26" s="18"/>
      <c r="J26" s="19"/>
      <c r="K26" s="19"/>
      <c r="L26" s="19"/>
      <c r="M26" s="20"/>
      <c r="N26" s="20"/>
      <c r="O26" s="20"/>
      <c r="P26" s="21">
        <f t="shared" ref="P26:P29" si="13">SUM(D26:F26)</f>
        <v>0</v>
      </c>
      <c r="Q26" s="21">
        <v>0</v>
      </c>
      <c r="R26" s="22">
        <f t="shared" si="2"/>
        <v>1</v>
      </c>
      <c r="S26" s="22">
        <v>0</v>
      </c>
      <c r="T26" s="23">
        <f t="shared" si="3"/>
        <v>0</v>
      </c>
      <c r="U26" s="23">
        <v>0</v>
      </c>
      <c r="V26" s="24">
        <f t="shared" si="4"/>
        <v>0</v>
      </c>
      <c r="W26" s="24">
        <v>0</v>
      </c>
      <c r="X26" s="49">
        <f t="shared" si="5"/>
        <v>1</v>
      </c>
      <c r="Y26" s="49">
        <f t="shared" si="6"/>
        <v>0</v>
      </c>
      <c r="Z26" s="50">
        <f t="shared" si="7"/>
        <v>0</v>
      </c>
      <c r="AA26" s="49">
        <f t="shared" si="8"/>
        <v>0</v>
      </c>
      <c r="AB26" s="50" t="str">
        <f t="shared" si="9"/>
        <v>NO</v>
      </c>
      <c r="AC26" s="76" t="s">
        <v>142</v>
      </c>
    </row>
    <row r="27" spans="1:29" ht="57.75" customHeight="1" x14ac:dyDescent="0.25">
      <c r="A27" s="32" t="s">
        <v>72</v>
      </c>
      <c r="B27" s="32" t="s">
        <v>73</v>
      </c>
      <c r="C27" s="32" t="s">
        <v>60</v>
      </c>
      <c r="D27" s="16"/>
      <c r="E27" s="16"/>
      <c r="F27" s="16"/>
      <c r="G27" s="18"/>
      <c r="H27" s="18">
        <v>1</v>
      </c>
      <c r="I27" s="18"/>
      <c r="J27" s="19"/>
      <c r="K27" s="19"/>
      <c r="L27" s="19"/>
      <c r="M27" s="20"/>
      <c r="N27" s="20"/>
      <c r="O27" s="20"/>
      <c r="P27" s="21">
        <f t="shared" si="13"/>
        <v>0</v>
      </c>
      <c r="Q27" s="21">
        <v>0</v>
      </c>
      <c r="R27" s="22">
        <f t="shared" si="2"/>
        <v>1</v>
      </c>
      <c r="S27" s="22">
        <v>0</v>
      </c>
      <c r="T27" s="23">
        <f t="shared" si="3"/>
        <v>0</v>
      </c>
      <c r="U27" s="23">
        <v>0</v>
      </c>
      <c r="V27" s="24">
        <f t="shared" si="4"/>
        <v>0</v>
      </c>
      <c r="W27" s="24">
        <v>0</v>
      </c>
      <c r="X27" s="49">
        <f t="shared" si="5"/>
        <v>1</v>
      </c>
      <c r="Y27" s="49">
        <f t="shared" si="6"/>
        <v>0</v>
      </c>
      <c r="Z27" s="50">
        <f t="shared" si="7"/>
        <v>0</v>
      </c>
      <c r="AA27" s="49">
        <f t="shared" si="8"/>
        <v>0</v>
      </c>
      <c r="AB27" s="50" t="str">
        <f t="shared" si="9"/>
        <v>NO</v>
      </c>
      <c r="AC27" s="76" t="s">
        <v>142</v>
      </c>
    </row>
    <row r="28" spans="1:29" ht="56.25" customHeight="1" x14ac:dyDescent="0.25">
      <c r="A28" s="32" t="s">
        <v>85</v>
      </c>
      <c r="B28" s="32" t="s">
        <v>74</v>
      </c>
      <c r="C28" s="32" t="s">
        <v>60</v>
      </c>
      <c r="D28" s="16"/>
      <c r="E28" s="16"/>
      <c r="F28" s="16"/>
      <c r="G28" s="18"/>
      <c r="H28" s="18"/>
      <c r="I28" s="18"/>
      <c r="J28" s="19"/>
      <c r="K28" s="19"/>
      <c r="L28" s="19">
        <v>1</v>
      </c>
      <c r="M28" s="20"/>
      <c r="N28" s="20"/>
      <c r="O28" s="20"/>
      <c r="P28" s="21">
        <f t="shared" si="13"/>
        <v>0</v>
      </c>
      <c r="Q28" s="21">
        <v>0</v>
      </c>
      <c r="R28" s="22">
        <f t="shared" si="2"/>
        <v>0</v>
      </c>
      <c r="S28" s="22">
        <v>0</v>
      </c>
      <c r="T28" s="23">
        <f t="shared" si="3"/>
        <v>1</v>
      </c>
      <c r="U28" s="23">
        <v>0</v>
      </c>
      <c r="V28" s="24">
        <f t="shared" si="4"/>
        <v>0</v>
      </c>
      <c r="W28" s="24">
        <v>0</v>
      </c>
      <c r="X28" s="49">
        <f t="shared" si="5"/>
        <v>1</v>
      </c>
      <c r="Y28" s="49">
        <f t="shared" si="6"/>
        <v>0</v>
      </c>
      <c r="Z28" s="50">
        <f t="shared" si="7"/>
        <v>0</v>
      </c>
      <c r="AA28" s="49">
        <f t="shared" si="8"/>
        <v>0</v>
      </c>
      <c r="AB28" s="50" t="str">
        <f t="shared" si="9"/>
        <v>NO</v>
      </c>
      <c r="AC28" s="76" t="s">
        <v>141</v>
      </c>
    </row>
    <row r="29" spans="1:29" ht="57.75" customHeight="1" x14ac:dyDescent="0.25">
      <c r="A29" s="32" t="s">
        <v>84</v>
      </c>
      <c r="B29" s="32" t="s">
        <v>75</v>
      </c>
      <c r="C29" s="32" t="s">
        <v>60</v>
      </c>
      <c r="D29" s="16"/>
      <c r="E29" s="16"/>
      <c r="F29" s="16"/>
      <c r="G29" s="18"/>
      <c r="H29" s="18"/>
      <c r="I29" s="18"/>
      <c r="J29" s="19"/>
      <c r="K29" s="19"/>
      <c r="L29" s="19"/>
      <c r="M29" s="20"/>
      <c r="N29" s="20"/>
      <c r="O29" s="20">
        <v>1</v>
      </c>
      <c r="P29" s="21">
        <f t="shared" si="13"/>
        <v>0</v>
      </c>
      <c r="Q29" s="21">
        <v>0</v>
      </c>
      <c r="R29" s="22">
        <f t="shared" si="2"/>
        <v>0</v>
      </c>
      <c r="S29" s="22">
        <v>0</v>
      </c>
      <c r="T29" s="23">
        <f t="shared" si="3"/>
        <v>0</v>
      </c>
      <c r="U29" s="23"/>
      <c r="V29" s="24">
        <f t="shared" si="4"/>
        <v>1</v>
      </c>
      <c r="W29" s="24">
        <v>0</v>
      </c>
      <c r="X29" s="49">
        <f t="shared" si="5"/>
        <v>1</v>
      </c>
      <c r="Y29" s="49">
        <f t="shared" si="6"/>
        <v>0</v>
      </c>
      <c r="Z29" s="50">
        <f t="shared" si="7"/>
        <v>0</v>
      </c>
      <c r="AA29" s="49">
        <f t="shared" si="8"/>
        <v>0</v>
      </c>
      <c r="AB29" s="50" t="str">
        <f t="shared" si="9"/>
        <v>NO</v>
      </c>
      <c r="AC29" s="76" t="s">
        <v>141</v>
      </c>
    </row>
    <row r="30" spans="1:29" ht="35.25" customHeight="1" x14ac:dyDescent="0.4">
      <c r="A30" s="94" t="s">
        <v>32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</row>
    <row r="31" spans="1:29" ht="57" customHeight="1" x14ac:dyDescent="0.25">
      <c r="A31" s="32" t="s">
        <v>87</v>
      </c>
      <c r="B31" s="32" t="s">
        <v>76</v>
      </c>
      <c r="C31" s="32" t="s">
        <v>57</v>
      </c>
      <c r="D31" s="16"/>
      <c r="E31" s="16"/>
      <c r="F31" s="16">
        <v>1</v>
      </c>
      <c r="G31" s="25"/>
      <c r="H31" s="25"/>
      <c r="I31" s="25">
        <v>1</v>
      </c>
      <c r="J31" s="26"/>
      <c r="K31" s="26"/>
      <c r="L31" s="26">
        <v>1</v>
      </c>
      <c r="M31" s="27"/>
      <c r="N31" s="27"/>
      <c r="O31" s="27">
        <v>1</v>
      </c>
      <c r="P31" s="21">
        <f t="shared" ref="P31:P32" si="14">SUM(D31:F31)</f>
        <v>1</v>
      </c>
      <c r="Q31" s="21">
        <v>0</v>
      </c>
      <c r="R31" s="22">
        <f t="shared" ref="R31:R36" si="15">SUM(G31:I31)</f>
        <v>1</v>
      </c>
      <c r="S31" s="22">
        <v>0</v>
      </c>
      <c r="T31" s="23">
        <f t="shared" ref="T31:T36" si="16">SUM(J31:L31)</f>
        <v>1</v>
      </c>
      <c r="U31" s="23">
        <v>0</v>
      </c>
      <c r="V31" s="24">
        <f t="shared" ref="V31:V36" si="17">SUM(M31:O31)</f>
        <v>1</v>
      </c>
      <c r="W31" s="24">
        <v>0</v>
      </c>
      <c r="X31" s="49">
        <f t="shared" ref="X31:Y36" si="18">P31+R31+T31+V31</f>
        <v>4</v>
      </c>
      <c r="Y31" s="49">
        <f t="shared" si="18"/>
        <v>0</v>
      </c>
      <c r="Z31" s="50">
        <f t="shared" ref="Z31:Z36" si="19">Y31/X31</f>
        <v>0</v>
      </c>
      <c r="AA31" s="49">
        <f t="shared" ref="AA31:AA36" si="20">IF(Y31&gt;X31,X31,Y31)</f>
        <v>0</v>
      </c>
      <c r="AB31" s="50" t="str">
        <f t="shared" ref="AB31:AB36" si="21">IF(IFERROR(SUM((Q31&gt;0),(S31&gt;0),(U31&gt;0),(W31&gt;0))/SUM((P31&gt;0),(R31&gt;0),(T31&gt;0),(V31&gt;0)),0)&gt;=51%,"SI","NO")</f>
        <v>NO</v>
      </c>
      <c r="AC31" s="76" t="s">
        <v>141</v>
      </c>
    </row>
    <row r="32" spans="1:29" ht="57" customHeight="1" x14ac:dyDescent="0.25">
      <c r="A32" s="32" t="s">
        <v>79</v>
      </c>
      <c r="B32" s="32" t="s">
        <v>80</v>
      </c>
      <c r="C32" s="32" t="s">
        <v>81</v>
      </c>
      <c r="D32" s="16"/>
      <c r="E32" s="16"/>
      <c r="F32" s="16">
        <v>1</v>
      </c>
      <c r="G32" s="25"/>
      <c r="H32" s="25"/>
      <c r="I32" s="25">
        <v>1</v>
      </c>
      <c r="J32" s="26"/>
      <c r="K32" s="26"/>
      <c r="L32" s="26">
        <v>1</v>
      </c>
      <c r="M32" s="27"/>
      <c r="N32" s="27"/>
      <c r="O32" s="27">
        <v>1</v>
      </c>
      <c r="P32" s="21">
        <f t="shared" si="14"/>
        <v>1</v>
      </c>
      <c r="Q32" s="21">
        <v>0</v>
      </c>
      <c r="R32" s="22">
        <f t="shared" si="15"/>
        <v>1</v>
      </c>
      <c r="S32" s="22">
        <v>0</v>
      </c>
      <c r="T32" s="23">
        <f t="shared" si="16"/>
        <v>1</v>
      </c>
      <c r="U32" s="23">
        <v>0</v>
      </c>
      <c r="V32" s="24">
        <f t="shared" si="17"/>
        <v>1</v>
      </c>
      <c r="W32" s="24">
        <v>0</v>
      </c>
      <c r="X32" s="49">
        <f t="shared" si="18"/>
        <v>4</v>
      </c>
      <c r="Y32" s="49">
        <f t="shared" si="18"/>
        <v>0</v>
      </c>
      <c r="Z32" s="50">
        <f t="shared" si="19"/>
        <v>0</v>
      </c>
      <c r="AA32" s="49">
        <f t="shared" si="20"/>
        <v>0</v>
      </c>
      <c r="AB32" s="50" t="str">
        <f t="shared" si="21"/>
        <v>NO</v>
      </c>
      <c r="AC32" s="76" t="s">
        <v>141</v>
      </c>
    </row>
    <row r="33" spans="1:29" ht="81" customHeight="1" x14ac:dyDescent="0.25">
      <c r="A33" s="32" t="s">
        <v>82</v>
      </c>
      <c r="B33" s="32" t="s">
        <v>83</v>
      </c>
      <c r="C33" s="32" t="s">
        <v>58</v>
      </c>
      <c r="D33" s="16">
        <v>2</v>
      </c>
      <c r="E33" s="16">
        <v>2</v>
      </c>
      <c r="F33" s="16">
        <v>2</v>
      </c>
      <c r="G33" s="25">
        <v>2</v>
      </c>
      <c r="H33" s="25">
        <v>2</v>
      </c>
      <c r="I33" s="25">
        <v>2</v>
      </c>
      <c r="J33" s="26">
        <v>2</v>
      </c>
      <c r="K33" s="26">
        <v>2</v>
      </c>
      <c r="L33" s="26">
        <v>2</v>
      </c>
      <c r="M33" s="27">
        <v>2</v>
      </c>
      <c r="N33" s="27">
        <v>2</v>
      </c>
      <c r="O33" s="27">
        <v>2</v>
      </c>
      <c r="P33" s="21">
        <f>SUM(D33:F33)</f>
        <v>6</v>
      </c>
      <c r="Q33" s="21">
        <v>0</v>
      </c>
      <c r="R33" s="22">
        <f t="shared" si="15"/>
        <v>6</v>
      </c>
      <c r="S33" s="22">
        <v>0</v>
      </c>
      <c r="T33" s="23">
        <f t="shared" si="16"/>
        <v>6</v>
      </c>
      <c r="U33" s="23">
        <v>0</v>
      </c>
      <c r="V33" s="24">
        <f t="shared" si="17"/>
        <v>6</v>
      </c>
      <c r="W33" s="24">
        <v>0</v>
      </c>
      <c r="X33" s="49">
        <f t="shared" si="18"/>
        <v>24</v>
      </c>
      <c r="Y33" s="49">
        <f t="shared" si="18"/>
        <v>0</v>
      </c>
      <c r="Z33" s="50">
        <f t="shared" si="19"/>
        <v>0</v>
      </c>
      <c r="AA33" s="49">
        <f t="shared" si="20"/>
        <v>0</v>
      </c>
      <c r="AB33" s="50" t="str">
        <f t="shared" si="21"/>
        <v>NO</v>
      </c>
      <c r="AC33" s="76" t="s">
        <v>141</v>
      </c>
    </row>
    <row r="34" spans="1:29" ht="84.75" customHeight="1" x14ac:dyDescent="0.25">
      <c r="A34" s="32" t="s">
        <v>77</v>
      </c>
      <c r="B34" s="32" t="s">
        <v>78</v>
      </c>
      <c r="C34" s="32" t="s">
        <v>58</v>
      </c>
      <c r="D34" s="16">
        <v>1</v>
      </c>
      <c r="E34" s="16">
        <v>1</v>
      </c>
      <c r="F34" s="16">
        <v>1</v>
      </c>
      <c r="G34" s="25">
        <v>1</v>
      </c>
      <c r="H34" s="25">
        <v>1</v>
      </c>
      <c r="I34" s="25">
        <v>1</v>
      </c>
      <c r="J34" s="26">
        <v>1</v>
      </c>
      <c r="K34" s="26">
        <v>1</v>
      </c>
      <c r="L34" s="26">
        <v>1</v>
      </c>
      <c r="M34" s="27">
        <v>1</v>
      </c>
      <c r="N34" s="27">
        <v>1</v>
      </c>
      <c r="O34" s="27">
        <v>1</v>
      </c>
      <c r="P34" s="21">
        <f>SUM(D34:F34)</f>
        <v>3</v>
      </c>
      <c r="Q34" s="21">
        <v>0</v>
      </c>
      <c r="R34" s="22">
        <f t="shared" si="15"/>
        <v>3</v>
      </c>
      <c r="S34" s="22">
        <v>0</v>
      </c>
      <c r="T34" s="23">
        <f t="shared" si="16"/>
        <v>3</v>
      </c>
      <c r="U34" s="23">
        <v>0</v>
      </c>
      <c r="V34" s="24">
        <f t="shared" si="17"/>
        <v>3</v>
      </c>
      <c r="W34" s="24">
        <v>0</v>
      </c>
      <c r="X34" s="49">
        <f t="shared" si="18"/>
        <v>12</v>
      </c>
      <c r="Y34" s="49">
        <f t="shared" si="18"/>
        <v>0</v>
      </c>
      <c r="Z34" s="50">
        <f t="shared" si="19"/>
        <v>0</v>
      </c>
      <c r="AA34" s="49">
        <f t="shared" si="20"/>
        <v>0</v>
      </c>
      <c r="AB34" s="50" t="str">
        <f t="shared" si="21"/>
        <v>NO</v>
      </c>
      <c r="AC34" s="76" t="s">
        <v>141</v>
      </c>
    </row>
    <row r="35" spans="1:29" ht="77.25" customHeight="1" x14ac:dyDescent="0.25">
      <c r="A35" s="32" t="s">
        <v>88</v>
      </c>
      <c r="B35" s="32" t="s">
        <v>89</v>
      </c>
      <c r="C35" s="32" t="s">
        <v>58</v>
      </c>
      <c r="D35" s="16"/>
      <c r="E35" s="16"/>
      <c r="F35" s="16">
        <v>1</v>
      </c>
      <c r="G35" s="25"/>
      <c r="H35" s="25"/>
      <c r="I35" s="25"/>
      <c r="J35" s="26"/>
      <c r="K35" s="26"/>
      <c r="L35" s="26"/>
      <c r="M35" s="27"/>
      <c r="N35" s="27"/>
      <c r="O35" s="27"/>
      <c r="P35" s="21">
        <f>SUM(D35:F35)</f>
        <v>1</v>
      </c>
      <c r="Q35" s="21">
        <v>0</v>
      </c>
      <c r="R35" s="22">
        <f t="shared" si="15"/>
        <v>0</v>
      </c>
      <c r="S35" s="22">
        <v>0</v>
      </c>
      <c r="T35" s="23">
        <f t="shared" si="16"/>
        <v>0</v>
      </c>
      <c r="U35" s="23">
        <v>0</v>
      </c>
      <c r="V35" s="24">
        <f t="shared" si="17"/>
        <v>0</v>
      </c>
      <c r="W35" s="24">
        <v>0</v>
      </c>
      <c r="X35" s="49">
        <f t="shared" si="18"/>
        <v>1</v>
      </c>
      <c r="Y35" s="49">
        <f t="shared" si="18"/>
        <v>0</v>
      </c>
      <c r="Z35" s="50">
        <f t="shared" si="19"/>
        <v>0</v>
      </c>
      <c r="AA35" s="49">
        <f t="shared" si="20"/>
        <v>0</v>
      </c>
      <c r="AB35" s="50" t="str">
        <f t="shared" si="21"/>
        <v>NO</v>
      </c>
      <c r="AC35" s="76" t="s">
        <v>141</v>
      </c>
    </row>
    <row r="36" spans="1:29" ht="84.75" customHeight="1" x14ac:dyDescent="0.25">
      <c r="A36" s="32" t="s">
        <v>100</v>
      </c>
      <c r="B36" s="32" t="s">
        <v>86</v>
      </c>
      <c r="C36" s="32" t="s">
        <v>58</v>
      </c>
      <c r="D36" s="16"/>
      <c r="E36" s="16"/>
      <c r="F36" s="16"/>
      <c r="G36" s="25"/>
      <c r="H36" s="25"/>
      <c r="I36" s="25"/>
      <c r="J36" s="26"/>
      <c r="K36" s="26">
        <v>1</v>
      </c>
      <c r="L36" s="26"/>
      <c r="M36" s="27"/>
      <c r="N36" s="27"/>
      <c r="O36" s="27"/>
      <c r="P36" s="21">
        <f>SUM(D36:F36)</f>
        <v>0</v>
      </c>
      <c r="Q36" s="21">
        <v>0</v>
      </c>
      <c r="R36" s="22">
        <f t="shared" si="15"/>
        <v>0</v>
      </c>
      <c r="S36" s="22">
        <v>0</v>
      </c>
      <c r="T36" s="23">
        <f t="shared" si="16"/>
        <v>1</v>
      </c>
      <c r="U36" s="23">
        <v>0</v>
      </c>
      <c r="V36" s="24">
        <f t="shared" si="17"/>
        <v>0</v>
      </c>
      <c r="W36" s="24">
        <v>0</v>
      </c>
      <c r="X36" s="49">
        <f t="shared" si="18"/>
        <v>1</v>
      </c>
      <c r="Y36" s="49">
        <f t="shared" si="18"/>
        <v>0</v>
      </c>
      <c r="Z36" s="50">
        <f t="shared" si="19"/>
        <v>0</v>
      </c>
      <c r="AA36" s="49">
        <f t="shared" si="20"/>
        <v>0</v>
      </c>
      <c r="AB36" s="50" t="str">
        <f t="shared" si="21"/>
        <v>NO</v>
      </c>
      <c r="AC36" s="76" t="s">
        <v>141</v>
      </c>
    </row>
    <row r="37" spans="1:29" ht="35.25" customHeight="1" x14ac:dyDescent="0.4">
      <c r="A37" s="94" t="s">
        <v>33</v>
      </c>
      <c r="B37" s="95"/>
      <c r="C37" s="95"/>
      <c r="D37" s="13">
        <f>SUM(D12:D36)</f>
        <v>22</v>
      </c>
      <c r="E37" s="13">
        <f t="shared" ref="E37:Y37" si="22">SUM(E12:E36)</f>
        <v>24</v>
      </c>
      <c r="F37" s="13">
        <f t="shared" si="22"/>
        <v>105</v>
      </c>
      <c r="G37" s="13">
        <f t="shared" si="22"/>
        <v>25</v>
      </c>
      <c r="H37" s="13">
        <f t="shared" si="22"/>
        <v>25</v>
      </c>
      <c r="I37" s="13">
        <f t="shared" si="22"/>
        <v>25</v>
      </c>
      <c r="J37" s="13">
        <f t="shared" si="22"/>
        <v>23</v>
      </c>
      <c r="K37" s="13">
        <f t="shared" si="22"/>
        <v>44</v>
      </c>
      <c r="L37" s="13">
        <f t="shared" si="22"/>
        <v>29</v>
      </c>
      <c r="M37" s="13">
        <f t="shared" si="22"/>
        <v>22</v>
      </c>
      <c r="N37" s="13">
        <f t="shared" si="22"/>
        <v>24</v>
      </c>
      <c r="O37" s="13">
        <f t="shared" si="22"/>
        <v>26</v>
      </c>
      <c r="P37" s="13">
        <f t="shared" si="22"/>
        <v>151</v>
      </c>
      <c r="Q37" s="13">
        <f t="shared" si="22"/>
        <v>0</v>
      </c>
      <c r="R37" s="13">
        <f t="shared" si="22"/>
        <v>75</v>
      </c>
      <c r="S37" s="13">
        <f t="shared" si="22"/>
        <v>0</v>
      </c>
      <c r="T37" s="13">
        <f t="shared" si="22"/>
        <v>96</v>
      </c>
      <c r="U37" s="13">
        <f t="shared" si="22"/>
        <v>0</v>
      </c>
      <c r="V37" s="13">
        <f t="shared" si="22"/>
        <v>72</v>
      </c>
      <c r="W37" s="13">
        <f t="shared" si="22"/>
        <v>0</v>
      </c>
      <c r="X37" s="13">
        <f t="shared" si="22"/>
        <v>394</v>
      </c>
      <c r="Y37" s="13">
        <f t="shared" si="22"/>
        <v>0</v>
      </c>
      <c r="Z37" s="52">
        <f>AVERAGE(Z12:Z36)</f>
        <v>0</v>
      </c>
      <c r="AA37" s="53">
        <f>SUM(AA12:AA36)/X37</f>
        <v>0</v>
      </c>
      <c r="AB37" s="51">
        <f>COUNTIFS(AB12:AB36,"SI")</f>
        <v>0</v>
      </c>
      <c r="AC37" s="51">
        <f>COUNTIFS(AC12:AC36,"SI")</f>
        <v>19</v>
      </c>
    </row>
    <row r="38" spans="1:29" ht="21" customHeight="1" x14ac:dyDescent="0.4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7"/>
      <c r="AB38" s="8"/>
    </row>
    <row r="39" spans="1:29" ht="21.75" customHeight="1" x14ac:dyDescent="0.45">
      <c r="A39" s="7"/>
      <c r="B39" s="28" t="s">
        <v>34</v>
      </c>
      <c r="C39" s="34"/>
      <c r="D39" s="34"/>
      <c r="E39" s="92" t="s">
        <v>35</v>
      </c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 t="s">
        <v>36</v>
      </c>
      <c r="R39" s="92"/>
      <c r="S39" s="92"/>
      <c r="T39" s="92"/>
      <c r="U39" s="92"/>
      <c r="V39" s="4"/>
      <c r="W39" s="81" t="s">
        <v>37</v>
      </c>
      <c r="X39" s="81"/>
      <c r="Y39" s="81"/>
      <c r="Z39" s="81"/>
      <c r="AA39" s="81"/>
      <c r="AB39" s="8"/>
    </row>
    <row r="40" spans="1:29" ht="15.75" customHeight="1" x14ac:dyDescent="0.45">
      <c r="A40" s="7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4"/>
      <c r="Q40" s="4"/>
      <c r="R40" s="4"/>
      <c r="S40" s="4"/>
      <c r="T40" s="35"/>
      <c r="U40" s="33"/>
      <c r="V40" s="4"/>
      <c r="W40" s="4"/>
      <c r="X40" s="4"/>
      <c r="Y40" s="4"/>
      <c r="Z40" s="36"/>
      <c r="AA40" s="36"/>
    </row>
    <row r="41" spans="1:29" ht="15.75" customHeight="1" x14ac:dyDescent="0.45">
      <c r="A41" s="7"/>
      <c r="B41" s="37" t="s">
        <v>49</v>
      </c>
      <c r="C41" s="34"/>
      <c r="D41" s="34"/>
      <c r="E41" s="99" t="s">
        <v>38</v>
      </c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4"/>
      <c r="R41" s="81" t="s">
        <v>39</v>
      </c>
      <c r="S41" s="82"/>
      <c r="T41" s="82"/>
      <c r="U41" s="33"/>
      <c r="V41" s="4"/>
      <c r="W41" s="92" t="s">
        <v>40</v>
      </c>
      <c r="X41" s="92"/>
      <c r="Y41" s="92"/>
      <c r="Z41" s="92"/>
      <c r="AA41" s="92"/>
    </row>
    <row r="42" spans="1:29" ht="15.75" customHeight="1" x14ac:dyDescent="0.4">
      <c r="A42" s="7"/>
      <c r="B42" s="38" t="s">
        <v>51</v>
      </c>
      <c r="C42" s="39"/>
      <c r="D42" s="39"/>
      <c r="E42" s="98" t="s">
        <v>41</v>
      </c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3" t="s">
        <v>42</v>
      </c>
      <c r="R42" s="96"/>
      <c r="S42" s="96"/>
      <c r="T42" s="96"/>
      <c r="U42" s="96"/>
      <c r="V42" s="2"/>
      <c r="W42" s="93" t="s">
        <v>43</v>
      </c>
      <c r="X42" s="93"/>
      <c r="Y42" s="93"/>
      <c r="Z42" s="93"/>
      <c r="AA42" s="93"/>
    </row>
    <row r="43" spans="1:29" ht="15.75" customHeight="1" x14ac:dyDescent="0.4">
      <c r="A43" s="7"/>
      <c r="B43" s="38" t="s">
        <v>52</v>
      </c>
      <c r="C43" s="39"/>
      <c r="D43" s="39"/>
      <c r="E43" s="97" t="s">
        <v>48</v>
      </c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3" t="s">
        <v>44</v>
      </c>
      <c r="R43" s="96"/>
      <c r="S43" s="96"/>
      <c r="T43" s="96"/>
      <c r="U43" s="96"/>
      <c r="V43" s="2"/>
      <c r="W43" s="93" t="s">
        <v>45</v>
      </c>
      <c r="X43" s="93"/>
      <c r="Y43" s="93"/>
      <c r="Z43" s="93"/>
      <c r="AA43" s="93"/>
    </row>
    <row r="44" spans="1:29" ht="15.75" customHeight="1" x14ac:dyDescent="0.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9"/>
      <c r="Q44" s="9"/>
      <c r="R44" s="9"/>
      <c r="S44" s="9"/>
      <c r="T44" s="9"/>
      <c r="U44" s="10"/>
      <c r="V44" s="9"/>
      <c r="W44" s="11"/>
      <c r="X44" s="11"/>
      <c r="Y44" s="11"/>
      <c r="Z44" s="11"/>
      <c r="AA44" s="11"/>
    </row>
    <row r="45" spans="1:29" ht="15.75" customHeight="1" x14ac:dyDescent="0.25">
      <c r="U45" s="12"/>
    </row>
    <row r="46" spans="1:29" ht="15.75" customHeight="1" x14ac:dyDescent="0.25">
      <c r="U46" s="12"/>
    </row>
    <row r="47" spans="1:29" ht="15.75" customHeight="1" x14ac:dyDescent="0.25">
      <c r="U47" s="12"/>
    </row>
    <row r="48" spans="1:29" ht="15.75" customHeight="1" x14ac:dyDescent="0.25">
      <c r="U48" s="12"/>
    </row>
    <row r="49" spans="21:21" ht="15.75" customHeight="1" x14ac:dyDescent="0.25">
      <c r="U49" s="12"/>
    </row>
    <row r="50" spans="21:21" ht="15.75" customHeight="1" x14ac:dyDescent="0.25">
      <c r="U50" s="12"/>
    </row>
    <row r="51" spans="21:21" ht="15.75" customHeight="1" x14ac:dyDescent="0.25">
      <c r="U51" s="12"/>
    </row>
    <row r="52" spans="21:21" ht="15.75" customHeight="1" x14ac:dyDescent="0.25">
      <c r="U52" s="12"/>
    </row>
    <row r="53" spans="21:21" ht="15.75" customHeight="1" x14ac:dyDescent="0.25">
      <c r="U53" s="12"/>
    </row>
    <row r="54" spans="21:21" ht="15.75" customHeight="1" x14ac:dyDescent="0.25">
      <c r="U54" s="12"/>
    </row>
    <row r="55" spans="21:21" ht="15.75" customHeight="1" x14ac:dyDescent="0.25">
      <c r="U55" s="12"/>
    </row>
    <row r="56" spans="21:21" ht="15.75" customHeight="1" x14ac:dyDescent="0.25">
      <c r="U56" s="12"/>
    </row>
    <row r="57" spans="21:21" ht="15.75" customHeight="1" x14ac:dyDescent="0.25">
      <c r="U57" s="12"/>
    </row>
    <row r="58" spans="21:21" ht="15.75" customHeight="1" x14ac:dyDescent="0.25">
      <c r="U58" s="12"/>
    </row>
    <row r="59" spans="21:21" ht="15.75" customHeight="1" x14ac:dyDescent="0.25">
      <c r="U59" s="12"/>
    </row>
    <row r="60" spans="21:21" ht="15.75" customHeight="1" x14ac:dyDescent="0.25">
      <c r="U60" s="12"/>
    </row>
    <row r="61" spans="21:21" ht="15.75" customHeight="1" x14ac:dyDescent="0.25">
      <c r="U61" s="12"/>
    </row>
    <row r="62" spans="21:21" ht="15.75" customHeight="1" x14ac:dyDescent="0.25">
      <c r="U62" s="12"/>
    </row>
    <row r="63" spans="21:21" ht="15.75" customHeight="1" x14ac:dyDescent="0.25">
      <c r="U63" s="12"/>
    </row>
    <row r="64" spans="21:21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>
      <c r="U995" s="12"/>
    </row>
    <row r="996" spans="21:21" ht="15.75" customHeight="1" x14ac:dyDescent="0.25">
      <c r="U996" s="12"/>
    </row>
    <row r="997" spans="21:21" ht="15.75" customHeight="1" x14ac:dyDescent="0.25">
      <c r="U997" s="12"/>
    </row>
    <row r="998" spans="21:21" ht="15" customHeight="1" x14ac:dyDescent="0.25">
      <c r="U998" s="12"/>
    </row>
    <row r="999" spans="21:21" ht="15" customHeight="1" x14ac:dyDescent="0.25">
      <c r="U999" s="12"/>
    </row>
    <row r="1000" spans="21:21" ht="15" customHeight="1" x14ac:dyDescent="0.25">
      <c r="U1000" s="12"/>
    </row>
    <row r="1001" spans="21:21" ht="15" customHeight="1" x14ac:dyDescent="0.25">
      <c r="U1001" s="12"/>
    </row>
  </sheetData>
  <mergeCells count="39">
    <mergeCell ref="W41:AA41"/>
    <mergeCell ref="W42:AA42"/>
    <mergeCell ref="W43:AA43"/>
    <mergeCell ref="A17:AB17"/>
    <mergeCell ref="A30:AB30"/>
    <mergeCell ref="A37:C37"/>
    <mergeCell ref="E39:P39"/>
    <mergeCell ref="Q39:U39"/>
    <mergeCell ref="W39:AA39"/>
    <mergeCell ref="R41:T41"/>
    <mergeCell ref="Q42:U42"/>
    <mergeCell ref="Q43:U43"/>
    <mergeCell ref="E43:P43"/>
    <mergeCell ref="E42:P42"/>
    <mergeCell ref="E41:P41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Z9:Z10"/>
    <mergeCell ref="AA9:AA10"/>
    <mergeCell ref="AB9:AB10"/>
    <mergeCell ref="A10:O10"/>
    <mergeCell ref="AC9:AC10"/>
    <mergeCell ref="C6:Q6"/>
    <mergeCell ref="A1:AB1"/>
    <mergeCell ref="A3:AB3"/>
    <mergeCell ref="A4:AB4"/>
    <mergeCell ref="A5:B5"/>
    <mergeCell ref="C5:P5"/>
    <mergeCell ref="Y9:Y10"/>
  </mergeCells>
  <phoneticPr fontId="17" type="noConversion"/>
  <pageMargins left="0.79166666666666663" right="0.23622047244094491" top="0.59375" bottom="3.937007874015748E-2" header="0" footer="0"/>
  <pageSetup scale="37" fitToHeight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6DF8-07D0-4EBF-B4D2-06DF1BEDC521}">
  <sheetPr>
    <tabColor rgb="FFFF0000"/>
  </sheetPr>
  <dimension ref="B1:D17"/>
  <sheetViews>
    <sheetView workbookViewId="0">
      <pane ySplit="5" topLeftCell="A6" activePane="bottomLeft" state="frozen"/>
      <selection pane="bottomLeft" activeCell="B3" sqref="B3:D3"/>
    </sheetView>
  </sheetViews>
  <sheetFormatPr baseColWidth="10" defaultRowHeight="15" x14ac:dyDescent="0.25"/>
  <cols>
    <col min="1" max="1" width="4" style="57" customWidth="1"/>
    <col min="2" max="2" width="37.140625" style="54" customWidth="1"/>
    <col min="3" max="3" width="49.140625" style="55" customWidth="1"/>
    <col min="4" max="4" width="41.42578125" style="56" customWidth="1"/>
    <col min="5" max="5" width="45.85546875" style="57" customWidth="1"/>
    <col min="6" max="16384" width="11.42578125" style="57"/>
  </cols>
  <sheetData>
    <row r="1" spans="2:4" ht="6" customHeight="1" x14ac:dyDescent="0.25"/>
    <row r="2" spans="2:4" ht="24" customHeight="1" x14ac:dyDescent="0.25">
      <c r="B2" s="100" t="s">
        <v>116</v>
      </c>
      <c r="C2" s="101"/>
      <c r="D2" s="101"/>
    </row>
    <row r="3" spans="2:4" ht="24" customHeight="1" x14ac:dyDescent="0.25">
      <c r="B3" s="102" t="s">
        <v>117</v>
      </c>
      <c r="C3" s="102"/>
      <c r="D3" s="102"/>
    </row>
    <row r="4" spans="2:4" ht="5.25" customHeight="1" thickBot="1" x14ac:dyDescent="0.3"/>
    <row r="5" spans="2:4" s="61" customFormat="1" ht="22.5" customHeight="1" thickBot="1" x14ac:dyDescent="0.3">
      <c r="B5" s="58" t="s">
        <v>118</v>
      </c>
      <c r="C5" s="59" t="s">
        <v>119</v>
      </c>
      <c r="D5" s="60" t="s">
        <v>120</v>
      </c>
    </row>
    <row r="6" spans="2:4" ht="45" x14ac:dyDescent="0.25">
      <c r="B6" s="62" t="s">
        <v>5</v>
      </c>
      <c r="C6" s="63" t="s">
        <v>121</v>
      </c>
      <c r="D6" s="64" t="s">
        <v>122</v>
      </c>
    </row>
    <row r="7" spans="2:4" ht="60" x14ac:dyDescent="0.25">
      <c r="B7" s="65" t="s">
        <v>6</v>
      </c>
      <c r="C7" s="66" t="s">
        <v>123</v>
      </c>
      <c r="D7" s="67" t="s">
        <v>122</v>
      </c>
    </row>
    <row r="8" spans="2:4" ht="45" x14ac:dyDescent="0.25">
      <c r="B8" s="65" t="s">
        <v>7</v>
      </c>
      <c r="C8" s="66" t="s">
        <v>124</v>
      </c>
      <c r="D8" s="67" t="s">
        <v>122</v>
      </c>
    </row>
    <row r="9" spans="2:4" ht="45" x14ac:dyDescent="0.25">
      <c r="B9" s="65" t="s">
        <v>8</v>
      </c>
      <c r="C9" s="66" t="s">
        <v>125</v>
      </c>
      <c r="D9" s="67" t="s">
        <v>122</v>
      </c>
    </row>
    <row r="10" spans="2:4" ht="30" x14ac:dyDescent="0.25">
      <c r="B10" s="65" t="s">
        <v>9</v>
      </c>
      <c r="C10" s="66" t="s">
        <v>126</v>
      </c>
      <c r="D10" s="68" t="s">
        <v>127</v>
      </c>
    </row>
    <row r="11" spans="2:4" ht="25.5" x14ac:dyDescent="0.25">
      <c r="B11" s="69" t="s">
        <v>28</v>
      </c>
      <c r="C11" s="66" t="s">
        <v>128</v>
      </c>
      <c r="D11" s="70" t="s">
        <v>129</v>
      </c>
    </row>
    <row r="12" spans="2:4" ht="38.25" x14ac:dyDescent="0.25">
      <c r="B12" s="69" t="s">
        <v>29</v>
      </c>
      <c r="C12" s="66" t="s">
        <v>130</v>
      </c>
      <c r="D12" s="71" t="s">
        <v>131</v>
      </c>
    </row>
    <row r="13" spans="2:4" ht="25.5" x14ac:dyDescent="0.25">
      <c r="B13" s="65" t="s">
        <v>27</v>
      </c>
      <c r="C13" s="66" t="s">
        <v>132</v>
      </c>
      <c r="D13" s="70" t="s">
        <v>129</v>
      </c>
    </row>
    <row r="14" spans="2:4" ht="38.25" x14ac:dyDescent="0.25">
      <c r="B14" s="65" t="s">
        <v>112</v>
      </c>
      <c r="C14" s="66" t="s">
        <v>133</v>
      </c>
      <c r="D14" s="70" t="s">
        <v>134</v>
      </c>
    </row>
    <row r="15" spans="2:4" ht="30" x14ac:dyDescent="0.25">
      <c r="B15" s="65" t="s">
        <v>113</v>
      </c>
      <c r="C15" s="66" t="s">
        <v>135</v>
      </c>
      <c r="D15" s="72" t="s">
        <v>136</v>
      </c>
    </row>
    <row r="16" spans="2:4" ht="25.5" x14ac:dyDescent="0.25">
      <c r="B16" s="65" t="s">
        <v>114</v>
      </c>
      <c r="C16" s="66" t="s">
        <v>137</v>
      </c>
      <c r="D16" s="72" t="s">
        <v>138</v>
      </c>
    </row>
    <row r="17" spans="2:4" ht="23.25" customHeight="1" thickBot="1" x14ac:dyDescent="0.3">
      <c r="B17" s="73" t="s">
        <v>115</v>
      </c>
      <c r="C17" s="74" t="s">
        <v>139</v>
      </c>
      <c r="D17" s="75" t="s">
        <v>138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2026-05-18T15:43:51Z</cp:lastPrinted>
  <dcterms:created xsi:type="dcterms:W3CDTF">2019-11-05T19:27:23Z</dcterms:created>
  <dcterms:modified xsi:type="dcterms:W3CDTF">2026-09-11T16:06:28Z</dcterms:modified>
</cp:coreProperties>
</file>