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LANEACION4\Documents\PRESIDENCIA\2026\POA\1er Trim\Enviado\Publicados\"/>
    </mc:Choice>
  </mc:AlternateContent>
  <xr:revisionPtr revIDLastSave="0" documentId="13_ncr:1_{950482CC-8DE8-4661-B8F4-46B4CF647497}" xr6:coauthVersionLast="47" xr6:coauthVersionMax="47" xr10:uidLastSave="{00000000-0000-0000-0000-000000000000}"/>
  <bookViews>
    <workbookView xWindow="-120" yWindow="-120" windowWidth="19440" windowHeight="10320" tabRatio="584" xr2:uid="{00000000-000D-0000-FFFF-FFFF00000000}"/>
  </bookViews>
  <sheets>
    <sheet name="FORMATO POA 2026" sheetId="3" r:id="rId1"/>
    <sheet name="INSTRUCTIVO" sheetId="4" r:id="rId2"/>
  </sheets>
  <definedNames>
    <definedName name="_xlnm.Print_Area" localSheetId="0">'FORMATO POA 2026'!$A$1:$AB$56</definedName>
    <definedName name="_xlnm.Print_Titles" localSheetId="0">'FORMATO POA 2026'!$9:$11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7" i="3" l="1"/>
  <c r="F47" i="3"/>
  <c r="G47" i="3"/>
  <c r="H47" i="3"/>
  <c r="I47" i="3"/>
  <c r="J47" i="3"/>
  <c r="K47" i="3"/>
  <c r="L47" i="3"/>
  <c r="M47" i="3"/>
  <c r="N47" i="3"/>
  <c r="O47" i="3"/>
  <c r="Q47" i="3"/>
  <c r="S47" i="3"/>
  <c r="U47" i="3"/>
  <c r="W47" i="3"/>
  <c r="D47" i="3"/>
  <c r="AC47" i="3"/>
  <c r="Y46" i="3"/>
  <c r="Y45" i="3"/>
  <c r="Y44" i="3"/>
  <c r="Y43" i="3"/>
  <c r="Y42" i="3"/>
  <c r="Y40" i="3"/>
  <c r="Y39" i="3"/>
  <c r="Y38" i="3"/>
  <c r="Y37" i="3"/>
  <c r="Y36" i="3"/>
  <c r="Y35" i="3"/>
  <c r="Y34" i="3"/>
  <c r="Y33" i="3"/>
  <c r="Y32" i="3"/>
  <c r="Y31" i="3"/>
  <c r="Y30" i="3"/>
  <c r="Y29" i="3"/>
  <c r="Y28" i="3"/>
  <c r="Y27" i="3"/>
  <c r="Y26" i="3"/>
  <c r="Y25" i="3"/>
  <c r="Y24" i="3"/>
  <c r="Y23" i="3"/>
  <c r="Y22" i="3"/>
  <c r="Y21" i="3"/>
  <c r="Y20" i="3"/>
  <c r="Y19" i="3"/>
  <c r="Y18" i="3"/>
  <c r="Y17" i="3"/>
  <c r="Y15" i="3"/>
  <c r="Y14" i="3"/>
  <c r="Y13" i="3"/>
  <c r="Y47" i="3" l="1"/>
  <c r="P43" i="3" l="1"/>
  <c r="R43" i="3"/>
  <c r="T43" i="3"/>
  <c r="V43" i="3"/>
  <c r="P44" i="3"/>
  <c r="R44" i="3"/>
  <c r="T44" i="3"/>
  <c r="V44" i="3"/>
  <c r="P45" i="3"/>
  <c r="R45" i="3"/>
  <c r="T45" i="3"/>
  <c r="V45" i="3"/>
  <c r="P46" i="3"/>
  <c r="R46" i="3"/>
  <c r="T46" i="3"/>
  <c r="V46" i="3"/>
  <c r="P40" i="3"/>
  <c r="R40" i="3"/>
  <c r="T40" i="3"/>
  <c r="P39" i="3"/>
  <c r="R39" i="3"/>
  <c r="T39" i="3"/>
  <c r="P35" i="3"/>
  <c r="R35" i="3"/>
  <c r="T35" i="3"/>
  <c r="P36" i="3"/>
  <c r="R36" i="3"/>
  <c r="T36" i="3"/>
  <c r="P37" i="3"/>
  <c r="R37" i="3"/>
  <c r="T37" i="3"/>
  <c r="P38" i="3"/>
  <c r="R38" i="3"/>
  <c r="T38" i="3"/>
  <c r="P31" i="3"/>
  <c r="R31" i="3"/>
  <c r="T31" i="3"/>
  <c r="P32" i="3"/>
  <c r="R32" i="3"/>
  <c r="T32" i="3"/>
  <c r="P33" i="3"/>
  <c r="R33" i="3"/>
  <c r="T33" i="3"/>
  <c r="P34" i="3"/>
  <c r="R34" i="3"/>
  <c r="T34" i="3"/>
  <c r="P28" i="3"/>
  <c r="R28" i="3"/>
  <c r="T28" i="3"/>
  <c r="P29" i="3"/>
  <c r="R29" i="3"/>
  <c r="T29" i="3"/>
  <c r="P30" i="3"/>
  <c r="R30" i="3"/>
  <c r="T30" i="3"/>
  <c r="P25" i="3"/>
  <c r="R25" i="3"/>
  <c r="T25" i="3"/>
  <c r="P26" i="3"/>
  <c r="R26" i="3"/>
  <c r="T26" i="3"/>
  <c r="P27" i="3"/>
  <c r="R27" i="3"/>
  <c r="T27" i="3"/>
  <c r="P22" i="3"/>
  <c r="R22" i="3"/>
  <c r="T22" i="3"/>
  <c r="P23" i="3"/>
  <c r="R23" i="3"/>
  <c r="T23" i="3"/>
  <c r="P24" i="3"/>
  <c r="R24" i="3"/>
  <c r="T24" i="3"/>
  <c r="P18" i="3"/>
  <c r="R18" i="3"/>
  <c r="T18" i="3"/>
  <c r="P19" i="3"/>
  <c r="R19" i="3"/>
  <c r="T19" i="3"/>
  <c r="P20" i="3"/>
  <c r="R20" i="3"/>
  <c r="T20" i="3"/>
  <c r="P21" i="3"/>
  <c r="R21" i="3"/>
  <c r="T21" i="3"/>
  <c r="V38" i="3"/>
  <c r="V39" i="3"/>
  <c r="V40" i="3"/>
  <c r="V34" i="3"/>
  <c r="V35" i="3"/>
  <c r="V36" i="3"/>
  <c r="V37" i="3"/>
  <c r="V30" i="3"/>
  <c r="V31" i="3"/>
  <c r="V32" i="3"/>
  <c r="V33" i="3"/>
  <c r="V27" i="3"/>
  <c r="V28" i="3"/>
  <c r="V29" i="3"/>
  <c r="V23" i="3"/>
  <c r="V24" i="3"/>
  <c r="V25" i="3"/>
  <c r="V26" i="3"/>
  <c r="V18" i="3"/>
  <c r="V19" i="3"/>
  <c r="V20" i="3"/>
  <c r="V21" i="3"/>
  <c r="V22" i="3"/>
  <c r="V14" i="3"/>
  <c r="V15" i="3"/>
  <c r="V42" i="3"/>
  <c r="T42" i="3"/>
  <c r="R42" i="3"/>
  <c r="P42" i="3"/>
  <c r="X21" i="3" l="1"/>
  <c r="AB21" i="3"/>
  <c r="X26" i="3"/>
  <c r="AB26" i="3"/>
  <c r="AB31" i="3"/>
  <c r="X31" i="3"/>
  <c r="AB19" i="3"/>
  <c r="X19" i="3"/>
  <c r="X46" i="3"/>
  <c r="AB46" i="3"/>
  <c r="AB23" i="3"/>
  <c r="X23" i="3"/>
  <c r="AB39" i="3"/>
  <c r="X39" i="3"/>
  <c r="X18" i="3"/>
  <c r="AB18" i="3"/>
  <c r="X29" i="3"/>
  <c r="AB29" i="3"/>
  <c r="AB33" i="3"/>
  <c r="X33" i="3"/>
  <c r="AB40" i="3"/>
  <c r="X40" i="3"/>
  <c r="AB45" i="3"/>
  <c r="X45" i="3"/>
  <c r="X43" i="3"/>
  <c r="AB43" i="3"/>
  <c r="AB20" i="3"/>
  <c r="X20" i="3"/>
  <c r="AB25" i="3"/>
  <c r="X25" i="3"/>
  <c r="AB38" i="3"/>
  <c r="X38" i="3"/>
  <c r="AB36" i="3"/>
  <c r="X36" i="3"/>
  <c r="X22" i="3"/>
  <c r="AB22" i="3"/>
  <c r="AB35" i="3"/>
  <c r="X35" i="3"/>
  <c r="X30" i="3"/>
  <c r="AB30" i="3"/>
  <c r="X37" i="3"/>
  <c r="AB37" i="3"/>
  <c r="X44" i="3"/>
  <c r="AB44" i="3"/>
  <c r="X34" i="3"/>
  <c r="AB34" i="3"/>
  <c r="AB42" i="3"/>
  <c r="X42" i="3"/>
  <c r="AB24" i="3"/>
  <c r="X24" i="3"/>
  <c r="AB28" i="3"/>
  <c r="X28" i="3"/>
  <c r="X27" i="3"/>
  <c r="AB27" i="3"/>
  <c r="X32" i="3"/>
  <c r="AB32" i="3"/>
  <c r="P15" i="3"/>
  <c r="R15" i="3"/>
  <c r="T15" i="3"/>
  <c r="R14" i="3"/>
  <c r="T14" i="3"/>
  <c r="Z19" i="3" l="1"/>
  <c r="AA19" i="3"/>
  <c r="Z32" i="3"/>
  <c r="AA32" i="3"/>
  <c r="AA30" i="3"/>
  <c r="Z30" i="3"/>
  <c r="AA18" i="3"/>
  <c r="Z18" i="3"/>
  <c r="AB14" i="3"/>
  <c r="X14" i="3"/>
  <c r="AA35" i="3"/>
  <c r="Z35" i="3"/>
  <c r="AA25" i="3"/>
  <c r="Z25" i="3"/>
  <c r="Z40" i="3"/>
  <c r="AA40" i="3"/>
  <c r="Z39" i="3"/>
  <c r="AA39" i="3"/>
  <c r="AA31" i="3"/>
  <c r="Z31" i="3"/>
  <c r="AA42" i="3"/>
  <c r="Z42" i="3"/>
  <c r="AA38" i="3"/>
  <c r="Z38" i="3"/>
  <c r="Z27" i="3"/>
  <c r="AA27" i="3"/>
  <c r="Z34" i="3"/>
  <c r="AA34" i="3"/>
  <c r="Z28" i="3"/>
  <c r="AA28" i="3"/>
  <c r="AA20" i="3"/>
  <c r="Z20" i="3"/>
  <c r="AA33" i="3"/>
  <c r="Z33" i="3"/>
  <c r="Z23" i="3"/>
  <c r="AA23" i="3"/>
  <c r="X15" i="3"/>
  <c r="AB15" i="3"/>
  <c r="Z26" i="3"/>
  <c r="AA26" i="3"/>
  <c r="Z24" i="3"/>
  <c r="AA24" i="3"/>
  <c r="Z36" i="3"/>
  <c r="AA36" i="3"/>
  <c r="AA45" i="3"/>
  <c r="Z45" i="3"/>
  <c r="Z44" i="3"/>
  <c r="AA44" i="3"/>
  <c r="Z22" i="3"/>
  <c r="AA22" i="3"/>
  <c r="AA37" i="3"/>
  <c r="Z37" i="3"/>
  <c r="Z43" i="3"/>
  <c r="AA43" i="3"/>
  <c r="AA29" i="3"/>
  <c r="Z29" i="3"/>
  <c r="AA46" i="3"/>
  <c r="Z46" i="3"/>
  <c r="Z21" i="3"/>
  <c r="AA21" i="3"/>
  <c r="P17" i="3"/>
  <c r="P13" i="3"/>
  <c r="P47" i="3" s="1"/>
  <c r="V17" i="3"/>
  <c r="T17" i="3"/>
  <c r="R17" i="3"/>
  <c r="V13" i="3"/>
  <c r="T13" i="3"/>
  <c r="R13" i="3"/>
  <c r="R47" i="3" s="1"/>
  <c r="T47" i="3" l="1"/>
  <c r="V47" i="3"/>
  <c r="X13" i="3"/>
  <c r="X47" i="3" s="1"/>
  <c r="AB13" i="3"/>
  <c r="Z14" i="3"/>
  <c r="AA14" i="3"/>
  <c r="AA15" i="3"/>
  <c r="Z15" i="3"/>
  <c r="AB17" i="3"/>
  <c r="X17" i="3"/>
  <c r="AB47" i="3" l="1"/>
  <c r="AA17" i="3"/>
  <c r="Z17" i="3"/>
  <c r="Z13" i="3"/>
  <c r="Z47" i="3" s="1"/>
  <c r="AA13" i="3"/>
  <c r="AA47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X9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 xml:space="preserve"> Estas celdas se llena de manera automática, NO EDITAR.</t>
        </r>
      </text>
    </comment>
    <comment ref="P11" authorId="0" shapeId="0" xr:uid="{6B53D0E6-7787-44CA-A1AB-68EC769DB509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  <comment ref="R11" authorId="0" shapeId="0" xr:uid="{E5E80C87-D90C-4AD2-AC6C-3045A97ECF01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  <comment ref="T11" authorId="0" shapeId="0" xr:uid="{4285772A-E61E-4557-A6CE-33799FEBD78E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  <comment ref="V11" authorId="0" shapeId="0" xr:uid="{93E8AF32-91B7-4950-8F72-63A46A663694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</commentList>
</comments>
</file>

<file path=xl/sharedStrings.xml><?xml version="1.0" encoding="utf-8"?>
<sst xmlns="http://schemas.openxmlformats.org/spreadsheetml/2006/main" count="236" uniqueCount="162">
  <si>
    <t>PROGRAMA OPERATIVO ANUAL</t>
  </si>
  <si>
    <t xml:space="preserve">UNIDAD ADMINISTRATIVA: </t>
  </si>
  <si>
    <t>ÁREA:</t>
  </si>
  <si>
    <r>
      <rPr>
        <sz val="14"/>
        <color theme="1"/>
        <rFont val="Franklin Gothic Book"/>
        <family val="2"/>
      </rPr>
      <t>PERIODO QUE REPORTA:</t>
    </r>
    <r>
      <rPr>
        <b/>
        <sz val="14"/>
        <color theme="1"/>
        <rFont val="Franklin Gothic Book"/>
        <family val="2"/>
      </rPr>
      <t xml:space="preserve"> </t>
    </r>
  </si>
  <si>
    <t>ENERO-DICIEMBRE</t>
  </si>
  <si>
    <t>NOMBRE DE LA ACTIVIDAD</t>
  </si>
  <si>
    <t>OBJETIVO DE LA ACTIVIDAD</t>
  </si>
  <si>
    <t xml:space="preserve">UNIDAD DE MEDIDA </t>
  </si>
  <si>
    <t>PROGRAMACION DE ACTIVIDADES POR MES</t>
  </si>
  <si>
    <t>OBJETIVOS Y METAS POR TRIMESTRE</t>
  </si>
  <si>
    <t>AVANCE PROGRAMÁTICO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</si>
  <si>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</si>
  <si>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</si>
  <si>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</si>
  <si>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</si>
  <si>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</si>
  <si>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</si>
  <si>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</si>
  <si>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</si>
  <si>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</si>
  <si>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</si>
  <si>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</si>
  <si>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</si>
  <si>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 1ER TRIMESTRE</t>
  </si>
  <si>
    <t>2DO TRIMESTRE</t>
  </si>
  <si>
    <t xml:space="preserve"> 3ER TRIMESTRE</t>
  </si>
  <si>
    <t xml:space="preserve"> 4TO TRIMESTRE</t>
  </si>
  <si>
    <t>OBJETIVOS PROGRAMADOS EN EL PERIODO FISCAL</t>
  </si>
  <si>
    <t>OBJETIVO PROGRAMADO</t>
  </si>
  <si>
    <t>META REALIZADA</t>
  </si>
  <si>
    <t>1. P L A N E A C I Ó N</t>
  </si>
  <si>
    <t>2. O P E R A C I Ó N</t>
  </si>
  <si>
    <t>3. S U P E R V I S I Ó N   Y    S E G U I M I E N T O</t>
  </si>
  <si>
    <t>T O T A L</t>
  </si>
  <si>
    <t>ELABORÓ</t>
  </si>
  <si>
    <t>COORDINÓ</t>
  </si>
  <si>
    <t>REVISÓ</t>
  </si>
  <si>
    <t>AUTORIZÓ</t>
  </si>
  <si>
    <t>_______________________________________</t>
  </si>
  <si>
    <t>__________________________________</t>
  </si>
  <si>
    <t>___________________________</t>
  </si>
  <si>
    <t>ING. ANTONIO GÓMEZ GÓMEZ</t>
  </si>
  <si>
    <t>LIC.CHRISTEL MORENO MARTÍNEZ</t>
  </si>
  <si>
    <t>ARQ. DANAY SARAI ÁNGELES HERNÁNDEZ</t>
  </si>
  <si>
    <t>ÓRGANO INTERNO DE CONTROL</t>
  </si>
  <si>
    <t xml:space="preserve">PRESIDENTA MUNICIPAL </t>
  </si>
  <si>
    <t>EJERCICIO FISCAL 2026</t>
  </si>
  <si>
    <t>ADMINISTRACIÓN PÚBLICA MUNICIPAL SANTIAGO DE ANAYA, HIDALGO</t>
  </si>
  <si>
    <t xml:space="preserve"> TITULAR DE PLANEACIÓN Y DESARROLLO MUNICIPAL</t>
  </si>
  <si>
    <t>_____________________________</t>
  </si>
  <si>
    <t>Beneficiarios</t>
  </si>
  <si>
    <t>Acudir a las reuniones de Consejo de desarrollo Rural Sustentable, en el Cader de Mixquiahuala</t>
  </si>
  <si>
    <t>Reuniones</t>
  </si>
  <si>
    <t>Capacitaciones</t>
  </si>
  <si>
    <t>Capacitación a productoras (res) de ovinos de diferentes comunidades</t>
  </si>
  <si>
    <t>Evento</t>
  </si>
  <si>
    <t>Visualizar las acciones y objetivos que la unidad administrativa deberá alcanzar mes por mes.</t>
  </si>
  <si>
    <t>POA</t>
  </si>
  <si>
    <t>Dósis</t>
  </si>
  <si>
    <t>Base de datos</t>
  </si>
  <si>
    <t>Dar a conocer los diferentes beneficios a los que pueden acceder los productores pecuarios.</t>
  </si>
  <si>
    <t>Convocatorias</t>
  </si>
  <si>
    <t xml:space="preserve">Otorgar a los productores los requisitos necesarios para el traslado de productos y subproductos de Maguey. </t>
  </si>
  <si>
    <t>Guias de translado</t>
  </si>
  <si>
    <t>Mejorar la seguridad alimentaria y la calidad de vida de la comunidad mediante la entrega de semillas de maíz de alta calidad, promoviendo la autosuficiencia y el desarrollo sostenible de la comunidad.</t>
  </si>
  <si>
    <t xml:space="preserve">Beneficiarios </t>
  </si>
  <si>
    <t>Mejorar la producción y productividad de la avena en la región, mediante la entrega de semillas de alta calidad y promover prácticas agrícolas sostenibles.</t>
  </si>
  <si>
    <t>Otorgar los conocimientos necesarios a las y los productores para que identifiquen las principales enfermedades y apliquen el tratamiento correspondiente.</t>
  </si>
  <si>
    <t>Desarrollo Social</t>
  </si>
  <si>
    <t>Desarrollo Agropecuario</t>
  </si>
  <si>
    <t>Motivar a las y los ciudadanos para implemetar esta actividad, para contribuir en la alimentacion de sus  familias y generar un ingreso economico.</t>
  </si>
  <si>
    <t>Mejorar la productividad, rentabilidad y sostenibilidad de las unidades de producción ovina.</t>
  </si>
  <si>
    <t>Promover entre los productores el intercambio de experiencias, la promoción y venta de productos y subproductos agropecuarios.</t>
  </si>
  <si>
    <t>Lograr un buen estado de salud de ovinos y bovinos de leche y con esto fomentar la producción de productos de mejor calidad.</t>
  </si>
  <si>
    <t>Contar con una base de datos de productores pecuarios y la especie que cada uno produce en sus unidades de produción pecuaria.</t>
  </si>
  <si>
    <t>Entrega de formatos Trimestrales de Sistema de Control Interno Institucional</t>
  </si>
  <si>
    <t>Elaborar y entregar Formatos del Sistema de Control Interno Institucional</t>
  </si>
  <si>
    <t>Formatos debidamente sellados de recibido por el Sistema de Control  Interno Institucional</t>
  </si>
  <si>
    <t>Reporte</t>
  </si>
  <si>
    <t>Realización de expo Agro-Pecuaria y de economía social con productores y distribuidores dirigido al público en general.</t>
  </si>
  <si>
    <t>Informar a los productores de todos los programas de beneficio a los que pueden acceder y al mismo tiempo escuchar sus necesidades.</t>
  </si>
  <si>
    <t>Planear y entregar el programa operativo anual</t>
  </si>
  <si>
    <t>Generar un padron de productores pecuarios del municipio de Santiago de Anaya</t>
  </si>
  <si>
    <t>Difundir de manera clara y oportuna los diversos programas estatales, federales y municipales destinados a brindar beneficios a los productores pecuarios.</t>
  </si>
  <si>
    <t>Brindar capacitación especializada a los productores de huevo para plato para mejorar sus prácticas productivas.</t>
  </si>
  <si>
    <t>Gestionar y llevar a cabo el registro oficial de las figuras de herrar correspondientes a bovinos y equinos, conforme a la normativa vigente.</t>
  </si>
  <si>
    <t>Emitir la constancia oficial que acredite la condición de productor pecuario, de acuerdo con los requisitos y procedimientos establecidos.</t>
  </si>
  <si>
    <t>Apoyar a los productores de bovinos de leche mediante la entrega de pajillas de semen.</t>
  </si>
  <si>
    <t>Implementar una campaña de desparasitación y aplicación de vitaminas en ovinos y bovinos de leche.</t>
  </si>
  <si>
    <t>Brindar atención personalizada a los ciudadanos del municipio de Santiago de Anaya y Población en General</t>
  </si>
  <si>
    <t xml:space="preserve">               Realizar la entrega Hijuelos de Maguey mediante subsidio.</t>
  </si>
  <si>
    <t>Realizar capacitaciones para implementar medidas de control de plagas y enfermedades en cultivos de maíz.</t>
  </si>
  <si>
    <t xml:space="preserve">  Entregar semilla de avena mediante subsidio para impulsar la producción y mejorar la disponibilidad para los productores.</t>
  </si>
  <si>
    <t>Entregar herbicidas a la comunidad de Santiago de Anaya, con el objetivo de apoyar las prácticas agrícolas.</t>
  </si>
  <si>
    <t>Dar capacitación sobre el control de plagas y enfermedades del maguey.</t>
  </si>
  <si>
    <t>Brindar capacitación sobre el uso de productos y subproductos del maguey.</t>
  </si>
  <si>
    <t>Realizar la entrega de semillas de alfalfa.</t>
  </si>
  <si>
    <t>Realizar la entrega del reporte de actividades quincenal.</t>
  </si>
  <si>
    <t>Entrega de formatos trimestrales del POA a Planeacion.</t>
  </si>
  <si>
    <t xml:space="preserve">Generar información para el Informe de Gobierno </t>
  </si>
  <si>
    <t>Creación de nuevos registros ante el padrón ganadero nacional y actualización de Upps, para continuar con la trazabilidad del ganado.</t>
  </si>
  <si>
    <t>Gestión e instalación de la ventanilla itinerante de Siniiga en el Ayuntamiento</t>
  </si>
  <si>
    <t>Gestión de paquete de pollas para producción de huevo, promovido por el gobierno del estado.</t>
  </si>
  <si>
    <t>Mejorar la seguridad alimentaria y contribuir en la economía de las familias santiaguenses.</t>
  </si>
  <si>
    <t>Facilitar a los productores la identificación de bovinos y equinos</t>
  </si>
  <si>
    <t>Acreditar que un ciudadano se dedica a la actividad pecuaria, y con este documento pueda tener acceso a algún beneficio.</t>
  </si>
  <si>
    <t>Entregar paquetes de medicamento veterinario a pequeños productores de ovinos subsidiado por el Ayuntamiento Municipal.</t>
  </si>
  <si>
    <t>Garantizar el acceso de medicamento veterinario y así contribuir en la salud de la ovinocultura.</t>
  </si>
  <si>
    <t>Recibir información de los diferentes programas de gobierno federal y a su vez compartir con productoras (res) agropecuarios del municipio.</t>
  </si>
  <si>
    <t>Capacitación a productoras (res) pecuarios en producción de forraje verde hidropónico.</t>
  </si>
  <si>
    <t>Fomentar una alternativa para la alimentación de los animales, en las diferentes unidades de producción pecuaria.</t>
  </si>
  <si>
    <t>Mejorar la eficiencia reproductiva y aumentar la calidad genética de las unidades de producción.</t>
  </si>
  <si>
    <t>Realizar la expedición de guías de traslado de Maguey.</t>
  </si>
  <si>
    <t>Implementar Campañas de fomento al cultivo Semilla de Maíz beneficiando a la comunidad Santiaguense</t>
  </si>
  <si>
    <t xml:space="preserve">            Preservación de la especie, recuperación y conservación del suelo, desarrollo biológico, manejo adecuado para crear productos y sub productos derivados para consumo humano, reproducción cíclica.   </t>
  </si>
  <si>
    <t>Entregar árboles frutales y de ornato mediante subsidio.</t>
  </si>
  <si>
    <t>Preservación de la especie en pequeña propiedad o ejido, conservación de suelos, mejoramiento calidad del aire, consumo humano, contribución biológica.</t>
  </si>
  <si>
    <t>Abatir la maleza en bordos y canaletas, que evite acumulación de residuos sólidos urbanos, permita el flujo de riego</t>
  </si>
  <si>
    <t>Mediante la gestión con proveedores se busca obtener precios accesibles de la semilla de alfalfa, ya que esta representa una fuente muy importante de forraje para la producción pecuaria.</t>
  </si>
  <si>
    <t>Garantizar un manejo sustentable y una valoración máxima de la planta, así como el aprovechamiento integral de la misma.</t>
  </si>
  <si>
    <t>Capacitar a los productores en la implementación de un manejo integrado de plagas y enfermedades para garantizar la sanidad y máximo rendimiento.</t>
  </si>
  <si>
    <t>Dar capacitación de la alfalfa sobre el control de plagas</t>
  </si>
  <si>
    <t>Que los productores identifiquen correctamente las plagas, tales como pulgón, chinches, gusanos de la alfalfa, entre otros y de esta manera puedan aplicar el tratamiento correspondiente.</t>
  </si>
  <si>
    <t>Hacer constar atención a la ciudadanía, orientación, asesoría prestación de servicios, comisión de campo, replica de programas Federales, Estatal e implementación Municipal, llevadas a cabo por Titular y personal de área.</t>
  </si>
  <si>
    <t>Entregar reporte de acciones realizadas en el área</t>
  </si>
  <si>
    <t>Entrega de información para la implementación de la Guía Consultiva de Desempeño</t>
  </si>
  <si>
    <t>Entregar información física y digital de lo indicadores asignados al área para la implementación de la Guía Consultiva de Desempeño.</t>
  </si>
  <si>
    <t>ING. EFREN IBARRA CANO</t>
  </si>
  <si>
    <t>TITULAR DE DESARROLLO AGROPECUARIO</t>
  </si>
  <si>
    <t xml:space="preserve"> </t>
  </si>
  <si>
    <t>OBJETIVOS REALIZADOS  EN EL PERIODO FISCAL</t>
  </si>
  <si>
    <t>% EN EL LOGRO DE OBJETIVOS</t>
  </si>
  <si>
    <t>OBJETIVOS REALIZADOS  DE ACUERDO A LO PROGRAMADO</t>
  </si>
  <si>
    <t>CUMPLIMIENTO DE LA ACTIVIDAD</t>
  </si>
  <si>
    <t>INSTRUCTIVO PARA EL LLENADO DEL PROGRAMA OPERATIVO ANUAL</t>
  </si>
  <si>
    <t>En el POA, al agregar más columnas copiar el formato de la columna anterior.</t>
  </si>
  <si>
    <t>Rubro</t>
  </si>
  <si>
    <t xml:space="preserve">Descripción </t>
  </si>
  <si>
    <t>Momento en que se captura a información.</t>
  </si>
  <si>
    <r>
      <t xml:space="preserve">Es la denominación corta y clara de la </t>
    </r>
    <r>
      <rPr>
        <b/>
        <sz val="11"/>
        <color theme="1"/>
        <rFont val="Calibri"/>
        <family val="2"/>
        <scheme val="minor"/>
      </rPr>
      <t>acción que se va a realizar.</t>
    </r>
    <r>
      <rPr>
        <sz val="11"/>
        <color theme="1"/>
        <rFont val="Calibri"/>
        <family val="2"/>
        <scheme val="minor"/>
      </rPr>
      <t xml:space="preserve"> Debe comenzar siempre con un </t>
    </r>
    <r>
      <rPr>
        <b/>
        <sz val="11"/>
        <color theme="1"/>
        <rFont val="Calibri"/>
        <family val="2"/>
        <scheme val="minor"/>
      </rPr>
      <t>verbo en infinitivo. (terminación -ar, -er, -ir).</t>
    </r>
  </si>
  <si>
    <r>
      <rPr>
        <b/>
        <sz val="10"/>
        <rFont val="Arial"/>
        <family val="2"/>
      </rPr>
      <t>Al diseñar el POA Anual</t>
    </r>
    <r>
      <rPr>
        <sz val="10"/>
        <rFont val="Arial"/>
        <family val="2"/>
      </rPr>
      <t>, es decir; a inicios de año antes de inciar el siguiente año fiscal.</t>
    </r>
  </si>
  <si>
    <r>
      <t>Expresa la finalidad última de la acción; es decir, el cambio,</t>
    </r>
    <r>
      <rPr>
        <b/>
        <sz val="11"/>
        <color theme="1"/>
        <rFont val="Calibri"/>
        <family val="2"/>
        <scheme val="minor"/>
      </rPr>
      <t xml:space="preserve"> beneficio o resultado que se espera lograr al realizar la tarea.</t>
    </r>
    <r>
      <rPr>
        <sz val="11"/>
        <color theme="1"/>
        <rFont val="Calibri"/>
        <family val="2"/>
        <scheme val="minor"/>
      </rPr>
      <t xml:space="preserve">
Es la razón de ser de la tarea; es el "para qué".</t>
    </r>
  </si>
  <si>
    <r>
      <t xml:space="preserve">Es el parámetro cuantificable que </t>
    </r>
    <r>
      <rPr>
        <b/>
        <sz val="11"/>
        <color theme="1"/>
        <rFont val="Calibri"/>
        <family val="2"/>
        <scheme val="minor"/>
      </rPr>
      <t>permite medir, contabilizar o evaluar el cumplimiento de esa actividad.</t>
    </r>
  </si>
  <si>
    <r>
      <t>Es el</t>
    </r>
    <r>
      <rPr>
        <b/>
        <sz val="11"/>
        <color theme="1"/>
        <rFont val="Calibri"/>
        <family val="2"/>
        <scheme val="minor"/>
      </rPr>
      <t xml:space="preserve"> calendario detallado donde se distribuye la carga de trabajo</t>
    </r>
    <r>
      <rPr>
        <sz val="11"/>
        <color theme="1"/>
        <rFont val="Calibri"/>
        <family val="2"/>
        <scheme val="minor"/>
      </rPr>
      <t xml:space="preserve"> a lo largo de los 12 meses del año fiscal (enero a diciembre).</t>
    </r>
  </si>
  <si>
    <t>Es la división del trabajo y de los resultados en cuatro periodos, es decir; en 4 trimestres.</t>
  </si>
  <si>
    <t xml:space="preserve">  ---------</t>
  </si>
  <si>
    <r>
      <rPr>
        <b/>
        <sz val="11"/>
        <color theme="1"/>
        <rFont val="Calibri"/>
        <family val="2"/>
        <scheme val="minor"/>
      </rPr>
      <t>Metas programadas</t>
    </r>
    <r>
      <rPr>
        <sz val="11"/>
        <color theme="1"/>
        <rFont val="Calibri"/>
        <family val="2"/>
        <scheme val="minor"/>
      </rPr>
      <t xml:space="preserve"> a realizar en ese trimestre.</t>
    </r>
  </si>
  <si>
    <r>
      <rPr>
        <b/>
        <sz val="10"/>
        <color theme="1"/>
        <rFont val="Arial"/>
        <family val="2"/>
      </rPr>
      <t>NO EDITAR. Se llena automaticamente</t>
    </r>
    <r>
      <rPr>
        <sz val="10"/>
        <color theme="1"/>
        <rFont val="Arial"/>
        <family val="2"/>
      </rPr>
      <t xml:space="preserve"> al programar las actividades por mes.</t>
    </r>
  </si>
  <si>
    <r>
      <rPr>
        <b/>
        <sz val="11"/>
        <color theme="1"/>
        <rFont val="Calibri"/>
        <family val="2"/>
        <scheme val="minor"/>
      </rPr>
      <t>Metas realmente realizadas</t>
    </r>
    <r>
      <rPr>
        <sz val="11"/>
        <color theme="1"/>
        <rFont val="Calibri"/>
        <family val="2"/>
        <scheme val="minor"/>
      </rPr>
      <t>/ejecutadas en ese trimestre.</t>
    </r>
  </si>
  <si>
    <r>
      <rPr>
        <b/>
        <sz val="10"/>
        <color theme="1"/>
        <rFont val="Arial"/>
        <family val="2"/>
      </rPr>
      <t xml:space="preserve">Llenado cada trimestre por el titular o encargado del área </t>
    </r>
    <r>
      <rPr>
        <sz val="10"/>
        <color theme="1"/>
        <rFont val="Arial"/>
        <family val="2"/>
      </rPr>
      <t>de acuerdo a las metas realizadas.</t>
    </r>
  </si>
  <si>
    <r>
      <rPr>
        <b/>
        <sz val="11"/>
        <color theme="1"/>
        <rFont val="Calibri"/>
        <family val="2"/>
        <scheme val="minor"/>
      </rPr>
      <t xml:space="preserve">Suma de los 4 trimestres </t>
    </r>
    <r>
      <rPr>
        <sz val="11"/>
        <color theme="1"/>
        <rFont val="Calibri"/>
        <family val="2"/>
        <scheme val="minor"/>
      </rPr>
      <t>de las metas programadas.</t>
    </r>
  </si>
  <si>
    <r>
      <rPr>
        <b/>
        <sz val="11"/>
        <color theme="1"/>
        <rFont val="Calibri"/>
        <family val="2"/>
        <scheme val="minor"/>
      </rPr>
      <t>Suma de los 4 trimestres</t>
    </r>
    <r>
      <rPr>
        <sz val="11"/>
        <color theme="1"/>
        <rFont val="Calibri"/>
        <family val="2"/>
        <scheme val="minor"/>
      </rPr>
      <t xml:space="preserve"> de las metas realmente realizadas/ejecutadas.</t>
    </r>
  </si>
  <si>
    <r>
      <rPr>
        <b/>
        <sz val="10"/>
        <color theme="1"/>
        <rFont val="Arial"/>
        <family val="2"/>
      </rPr>
      <t xml:space="preserve">NO EDITAR. Llenado automaticamente </t>
    </r>
    <r>
      <rPr>
        <sz val="10"/>
        <color theme="1"/>
        <rFont val="Arial"/>
        <family val="2"/>
      </rPr>
      <t>al reportar las actividades realizadas en cada trimestre.</t>
    </r>
  </si>
  <si>
    <t>% de objetivos programados en el periodo / Objetivos realizados en el periodo.</t>
  </si>
  <si>
    <t>NO EDITAR. Cálculo porcentual automático.</t>
  </si>
  <si>
    <t>Cumplimiento de metas topadas a las programadas.</t>
  </si>
  <si>
    <t>NO EDITAR. Cálculo automático.</t>
  </si>
  <si>
    <t>Cumplimiento total de la actividad</t>
  </si>
  <si>
    <t>EJE 3. SANTIAGO DE ANAYA CON DESARROLLO ECONÓMICO.</t>
  </si>
  <si>
    <t>SI</t>
  </si>
  <si>
    <t>NO</t>
  </si>
  <si>
    <t>RESP DIRECTO PARA CUMPLIR ACTIVIDAD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</si>
</sst>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Libre Franklin"/>
    </font>
    <font>
      <b/>
      <sz val="13"/>
      <color theme="1"/>
      <name val="Libre Franklin"/>
    </font>
    <font>
      <sz val="10"/>
      <color theme="1"/>
      <name val="Libre Franklin"/>
    </font>
    <font>
      <b/>
      <sz val="10"/>
      <color theme="1"/>
      <name val="Libre Franklin"/>
    </font>
    <font>
      <b/>
      <sz val="11"/>
      <color theme="1"/>
      <name val="Libre Franklin"/>
    </font>
    <font>
      <sz val="11"/>
      <name val="Calibri"/>
      <family val="2"/>
    </font>
    <font>
      <sz val="8"/>
      <color theme="1"/>
      <name val="Libre Franklin"/>
    </font>
    <font>
      <b/>
      <sz val="12"/>
      <color theme="1"/>
      <name val="Libre Franklin"/>
    </font>
    <font>
      <sz val="11"/>
      <color theme="1"/>
      <name val="Libre Franklin"/>
    </font>
    <font>
      <sz val="12"/>
      <color theme="1"/>
      <name val="Libre Franklin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4"/>
      <color theme="1"/>
      <name val="Franklin Gothic Book"/>
      <family val="2"/>
    </font>
    <font>
      <b/>
      <sz val="14"/>
      <color theme="1"/>
      <name val="Franklin Gothic Book"/>
      <family val="2"/>
    </font>
    <font>
      <sz val="6"/>
      <color theme="1"/>
      <name val="Libre Franklin"/>
    </font>
    <font>
      <sz val="8"/>
      <name val="Calibri"/>
      <family val="2"/>
      <scheme val="minor"/>
    </font>
    <font>
      <sz val="12"/>
      <color rgb="FF000000"/>
      <name val="Libre Franklin"/>
    </font>
    <font>
      <sz val="12"/>
      <name val="Libre Franklin"/>
    </font>
    <font>
      <sz val="14"/>
      <color theme="1"/>
      <name val="Calibri"/>
      <family val="2"/>
      <scheme val="minor"/>
    </font>
    <font>
      <b/>
      <sz val="14"/>
      <color rgb="FFA4565D"/>
      <name val="Libre Franklin"/>
    </font>
    <font>
      <sz val="14"/>
      <color rgb="FFA4565D"/>
      <name val="Calibri"/>
      <family val="2"/>
      <scheme val="minor"/>
    </font>
    <font>
      <sz val="14"/>
      <color theme="1"/>
      <name val="Libre Franklin"/>
    </font>
    <font>
      <sz val="14"/>
      <color theme="1"/>
      <name val="Calibri"/>
      <family val="2"/>
    </font>
    <font>
      <sz val="13"/>
      <color theme="1"/>
      <name val="Libre Franklin"/>
    </font>
    <font>
      <sz val="13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8"/>
      <name val="Arial"/>
      <family val="2"/>
    </font>
    <font>
      <b/>
      <sz val="6"/>
      <color theme="1"/>
      <name val="Libre Franklin"/>
    </font>
    <font>
      <b/>
      <sz val="14"/>
      <name val="Arial"/>
      <family val="2"/>
    </font>
    <font>
      <sz val="10"/>
      <color theme="1"/>
      <name val="Arial"/>
      <family val="2"/>
    </font>
    <font>
      <b/>
      <sz val="10"/>
      <color rgb="FFFFFF0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9"/>
      <color theme="0"/>
      <name val="Arial"/>
      <family val="2"/>
    </font>
    <font>
      <b/>
      <sz val="10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BFBFBF"/>
        <bgColor rgb="FFBFBFBF"/>
      </patternFill>
    </fill>
    <fill>
      <patternFill patternType="solid">
        <fgColor rgb="FFA4565D"/>
        <bgColor rgb="FF712130"/>
      </patternFill>
    </fill>
    <fill>
      <patternFill patternType="solid">
        <fgColor rgb="FFCFAC73"/>
        <bgColor rgb="FFC49955"/>
      </patternFill>
    </fill>
    <fill>
      <patternFill patternType="solid">
        <fgColor rgb="FFC37784"/>
        <bgColor rgb="FFA1224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A12244"/>
        <bgColor indexed="64"/>
      </patternFill>
    </fill>
    <fill>
      <patternFill patternType="solid">
        <fgColor rgb="FF71213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49955"/>
        <bgColor indexed="64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712130"/>
      </left>
      <right style="thin">
        <color rgb="FF712130"/>
      </right>
      <top style="medium">
        <color rgb="FF712130"/>
      </top>
      <bottom style="thin">
        <color rgb="FF712130"/>
      </bottom>
      <diagonal/>
    </border>
    <border>
      <left style="thin">
        <color rgb="FF712130"/>
      </left>
      <right style="thin">
        <color rgb="FF712130"/>
      </right>
      <top style="medium">
        <color rgb="FF712130"/>
      </top>
      <bottom style="thin">
        <color rgb="FF712130"/>
      </bottom>
      <diagonal/>
    </border>
    <border>
      <left style="thin">
        <color rgb="FF712130"/>
      </left>
      <right style="medium">
        <color rgb="FF712130"/>
      </right>
      <top style="medium">
        <color rgb="FF712130"/>
      </top>
      <bottom style="thin">
        <color rgb="FF712130"/>
      </bottom>
      <diagonal/>
    </border>
    <border>
      <left style="medium">
        <color rgb="FF712130"/>
      </left>
      <right style="thin">
        <color rgb="FF712130"/>
      </right>
      <top style="thin">
        <color rgb="FF712130"/>
      </top>
      <bottom style="thin">
        <color rgb="FF712130"/>
      </bottom>
      <diagonal/>
    </border>
    <border>
      <left style="thin">
        <color rgb="FF712130"/>
      </left>
      <right style="thin">
        <color rgb="FF712130"/>
      </right>
      <top style="thin">
        <color rgb="FF712130"/>
      </top>
      <bottom style="thin">
        <color rgb="FF712130"/>
      </bottom>
      <diagonal/>
    </border>
    <border>
      <left style="thin">
        <color rgb="FF712130"/>
      </left>
      <right style="medium">
        <color rgb="FF712130"/>
      </right>
      <top style="thin">
        <color rgb="FF712130"/>
      </top>
      <bottom style="thin">
        <color rgb="FF712130"/>
      </bottom>
      <diagonal/>
    </border>
    <border>
      <left style="medium">
        <color rgb="FF712130"/>
      </left>
      <right style="thin">
        <color rgb="FF712130"/>
      </right>
      <top style="thin">
        <color rgb="FF712130"/>
      </top>
      <bottom style="medium">
        <color rgb="FF712130"/>
      </bottom>
      <diagonal/>
    </border>
    <border>
      <left style="thin">
        <color rgb="FF712130"/>
      </left>
      <right style="thin">
        <color rgb="FF712130"/>
      </right>
      <top style="thin">
        <color rgb="FF712130"/>
      </top>
      <bottom style="medium">
        <color rgb="FF712130"/>
      </bottom>
      <diagonal/>
    </border>
    <border>
      <left style="thin">
        <color rgb="FF712130"/>
      </left>
      <right style="medium">
        <color rgb="FF712130"/>
      </right>
      <top style="thin">
        <color rgb="FF712130"/>
      </top>
      <bottom style="medium">
        <color rgb="FF712130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28" fillId="0" borderId="2"/>
    <xf numFmtId="9" fontId="29" fillId="0" borderId="0" applyFont="0" applyFill="0" applyBorder="0" applyAlignment="0" applyProtection="0"/>
    <xf numFmtId="0" fontId="2" fillId="0" borderId="2"/>
  </cellStyleXfs>
  <cellXfs count="113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0" borderId="0" xfId="0" applyFont="1"/>
    <xf numFmtId="0" fontId="6" fillId="2" borderId="1" xfId="0" applyFont="1" applyFill="1" applyBorder="1"/>
    <xf numFmtId="0" fontId="12" fillId="0" borderId="0" xfId="0" applyFont="1"/>
    <xf numFmtId="0" fontId="9" fillId="0" borderId="0" xfId="0" applyFont="1"/>
    <xf numFmtId="0" fontId="10" fillId="0" borderId="0" xfId="0" applyFont="1"/>
    <xf numFmtId="0" fontId="10" fillId="2" borderId="1" xfId="0" applyFont="1" applyFill="1" applyBorder="1"/>
    <xf numFmtId="0" fontId="13" fillId="0" borderId="0" xfId="0" applyFont="1"/>
    <xf numFmtId="0" fontId="14" fillId="2" borderId="1" xfId="0" applyFont="1" applyFill="1" applyBorder="1"/>
    <xf numFmtId="0" fontId="7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3" fillId="2" borderId="1" xfId="0" applyFont="1" applyFill="1" applyBorder="1"/>
    <xf numFmtId="0" fontId="24" fillId="0" borderId="0" xfId="0" applyFont="1"/>
    <xf numFmtId="9" fontId="3" fillId="0" borderId="0" xfId="0" applyNumberFormat="1" applyFont="1"/>
    <xf numFmtId="0" fontId="25" fillId="0" borderId="0" xfId="0" applyFont="1"/>
    <xf numFmtId="0" fontId="24" fillId="0" borderId="0" xfId="0" applyFont="1" applyAlignment="1">
      <alignment horizontal="center"/>
    </xf>
    <xf numFmtId="0" fontId="26" fillId="0" borderId="0" xfId="0" applyFont="1"/>
    <xf numFmtId="0" fontId="12" fillId="0" borderId="5" xfId="0" applyFont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/>
    </xf>
    <xf numFmtId="0" fontId="11" fillId="6" borderId="5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22" fillId="0" borderId="0" xfId="0" applyFont="1" applyAlignment="1">
      <alignment horizontal="left"/>
    </xf>
    <xf numFmtId="0" fontId="23" fillId="0" borderId="0" xfId="0" applyFont="1"/>
    <xf numFmtId="0" fontId="2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2" borderId="2" xfId="0" applyFont="1" applyFill="1" applyBorder="1"/>
    <xf numFmtId="0" fontId="5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1" fillId="0" borderId="0" xfId="0" applyFont="1"/>
    <xf numFmtId="0" fontId="34" fillId="3" borderId="3" xfId="0" applyFont="1" applyFill="1" applyBorder="1" applyAlignment="1">
      <alignment horizontal="center" vertical="center" wrapText="1"/>
    </xf>
    <xf numFmtId="0" fontId="32" fillId="0" borderId="3" xfId="1" applyFont="1" applyBorder="1" applyAlignment="1" applyProtection="1">
      <alignment horizontal="center" vertical="center"/>
      <protection locked="0"/>
    </xf>
    <xf numFmtId="9" fontId="32" fillId="0" borderId="3" xfId="2" applyFont="1" applyFill="1" applyBorder="1" applyAlignment="1" applyProtection="1">
      <alignment horizontal="center" vertical="center" wrapText="1"/>
      <protection locked="0"/>
    </xf>
    <xf numFmtId="0" fontId="32" fillId="7" borderId="3" xfId="1" applyFont="1" applyFill="1" applyBorder="1" applyAlignment="1">
      <alignment horizontal="center" vertical="center" wrapText="1"/>
    </xf>
    <xf numFmtId="9" fontId="32" fillId="7" borderId="3" xfId="2" applyFont="1" applyFill="1" applyBorder="1" applyAlignment="1">
      <alignment horizontal="center" vertical="center" wrapText="1"/>
    </xf>
    <xf numFmtId="9" fontId="35" fillId="7" borderId="3" xfId="2" applyFont="1" applyFill="1" applyBorder="1" applyAlignment="1">
      <alignment horizontal="center" vertical="center" wrapText="1"/>
    </xf>
    <xf numFmtId="0" fontId="36" fillId="0" borderId="2" xfId="3" applyFont="1" applyAlignment="1">
      <alignment horizontal="left" vertical="center"/>
    </xf>
    <xf numFmtId="0" fontId="2" fillId="0" borderId="2" xfId="3" applyAlignment="1">
      <alignment horizontal="left" vertical="center" wrapText="1"/>
    </xf>
    <xf numFmtId="0" fontId="36" fillId="0" borderId="2" xfId="3" applyFont="1" applyAlignment="1">
      <alignment horizontal="left" vertical="center" wrapText="1"/>
    </xf>
    <xf numFmtId="0" fontId="2" fillId="0" borderId="2" xfId="3" applyAlignment="1">
      <alignment horizontal="left" vertical="center"/>
    </xf>
    <xf numFmtId="0" fontId="39" fillId="8" borderId="9" xfId="3" applyFont="1" applyFill="1" applyBorder="1" applyAlignment="1">
      <alignment horizontal="center" vertical="center" wrapText="1"/>
    </xf>
    <xf numFmtId="0" fontId="30" fillId="8" borderId="9" xfId="3" applyFont="1" applyFill="1" applyBorder="1" applyAlignment="1">
      <alignment horizontal="center" vertical="center" wrapText="1"/>
    </xf>
    <xf numFmtId="0" fontId="39" fillId="8" borderId="9" xfId="1" applyFont="1" applyFill="1" applyBorder="1" applyAlignment="1" applyProtection="1">
      <alignment horizontal="center" vertical="center" wrapText="1"/>
      <protection locked="0"/>
    </xf>
    <xf numFmtId="0" fontId="2" fillId="0" borderId="2" xfId="3" applyAlignment="1">
      <alignment horizontal="center" vertical="center" wrapText="1"/>
    </xf>
    <xf numFmtId="0" fontId="39" fillId="9" borderId="10" xfId="1" applyFont="1" applyFill="1" applyBorder="1" applyAlignment="1" applyProtection="1">
      <alignment horizontal="left" vertical="center" wrapText="1"/>
      <protection locked="0"/>
    </xf>
    <xf numFmtId="0" fontId="2" fillId="0" borderId="11" xfId="3" applyBorder="1" applyAlignment="1">
      <alignment horizontal="left" vertical="center" wrapText="1"/>
    </xf>
    <xf numFmtId="0" fontId="28" fillId="10" borderId="12" xfId="1" applyFill="1" applyBorder="1" applyAlignment="1" applyProtection="1">
      <alignment horizontal="left" vertical="center" wrapText="1"/>
      <protection locked="0"/>
    </xf>
    <xf numFmtId="0" fontId="39" fillId="9" borderId="13" xfId="1" applyFont="1" applyFill="1" applyBorder="1" applyAlignment="1" applyProtection="1">
      <alignment horizontal="left" vertical="center" wrapText="1"/>
      <protection locked="0"/>
    </xf>
    <xf numFmtId="0" fontId="2" fillId="0" borderId="14" xfId="3" applyBorder="1" applyAlignment="1">
      <alignment horizontal="left" vertical="center" wrapText="1"/>
    </xf>
    <xf numFmtId="0" fontId="28" fillId="10" borderId="15" xfId="1" applyFill="1" applyBorder="1" applyAlignment="1" applyProtection="1">
      <alignment horizontal="left" vertical="center" wrapText="1"/>
      <protection locked="0"/>
    </xf>
    <xf numFmtId="0" fontId="28" fillId="10" borderId="15" xfId="1" quotePrefix="1" applyFill="1" applyBorder="1" applyAlignment="1" applyProtection="1">
      <alignment horizontal="left" vertical="center" wrapText="1"/>
      <protection locked="0"/>
    </xf>
    <xf numFmtId="0" fontId="41" fillId="9" borderId="13" xfId="3" applyFont="1" applyFill="1" applyBorder="1" applyAlignment="1">
      <alignment horizontal="left" vertical="center" indent="2"/>
    </xf>
    <xf numFmtId="0" fontId="36" fillId="7" borderId="15" xfId="3" applyFont="1" applyFill="1" applyBorder="1" applyAlignment="1">
      <alignment horizontal="left" vertical="center" wrapText="1"/>
    </xf>
    <xf numFmtId="0" fontId="36" fillId="11" borderId="15" xfId="3" applyFont="1" applyFill="1" applyBorder="1" applyAlignment="1">
      <alignment horizontal="left" vertical="center" wrapText="1"/>
    </xf>
    <xf numFmtId="0" fontId="42" fillId="7" borderId="15" xfId="3" applyFont="1" applyFill="1" applyBorder="1" applyAlignment="1">
      <alignment horizontal="left" vertical="center" wrapText="1"/>
    </xf>
    <xf numFmtId="0" fontId="39" fillId="9" borderId="16" xfId="1" applyFont="1" applyFill="1" applyBorder="1" applyAlignment="1" applyProtection="1">
      <alignment horizontal="left" vertical="center" wrapText="1"/>
      <protection locked="0"/>
    </xf>
    <xf numFmtId="0" fontId="2" fillId="0" borderId="17" xfId="3" applyBorder="1" applyAlignment="1">
      <alignment horizontal="left" vertical="center" wrapText="1"/>
    </xf>
    <xf numFmtId="0" fontId="42" fillId="7" borderId="18" xfId="3" applyFont="1" applyFill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20" fillId="0" borderId="7" xfId="0" applyFont="1" applyBorder="1"/>
    <xf numFmtId="0" fontId="7" fillId="0" borderId="7" xfId="0" applyFont="1" applyBorder="1" applyAlignment="1">
      <alignment horizontal="center" vertical="center" wrapText="1"/>
    </xf>
    <xf numFmtId="0" fontId="32" fillId="0" borderId="7" xfId="1" applyFont="1" applyBorder="1" applyAlignment="1">
      <alignment horizontal="center" vertical="center" wrapText="1"/>
    </xf>
    <xf numFmtId="9" fontId="32" fillId="0" borderId="7" xfId="2" applyFont="1" applyFill="1" applyBorder="1" applyAlignment="1">
      <alignment horizontal="center" vertical="center" wrapText="1"/>
    </xf>
    <xf numFmtId="9" fontId="35" fillId="0" borderId="7" xfId="2" applyFont="1" applyFill="1" applyBorder="1" applyAlignment="1">
      <alignment horizontal="center" vertical="center" wrapText="1"/>
    </xf>
    <xf numFmtId="0" fontId="32" fillId="0" borderId="4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10" fillId="3" borderId="3" xfId="0" applyFont="1" applyFill="1" applyBorder="1" applyAlignment="1">
      <alignment horizontal="center" vertical="center" wrapText="1"/>
    </xf>
    <xf numFmtId="0" fontId="20" fillId="0" borderId="3" xfId="0" applyFont="1" applyBorder="1"/>
    <xf numFmtId="0" fontId="10" fillId="3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1" fillId="0" borderId="0" xfId="0" applyFont="1"/>
    <xf numFmtId="0" fontId="27" fillId="0" borderId="0" xfId="0" applyFont="1"/>
    <xf numFmtId="0" fontId="26" fillId="0" borderId="0" xfId="0" applyFont="1" applyAlignment="1">
      <alignment horizontal="left"/>
    </xf>
    <xf numFmtId="0" fontId="26" fillId="0" borderId="2" xfId="0" applyFont="1" applyBorder="1" applyAlignment="1">
      <alignment horizontal="center"/>
    </xf>
    <xf numFmtId="0" fontId="24" fillId="0" borderId="2" xfId="0" applyFont="1" applyBorder="1" applyAlignment="1">
      <alignment horizontal="center"/>
    </xf>
    <xf numFmtId="0" fontId="10" fillId="3" borderId="5" xfId="0" applyFont="1" applyFill="1" applyBorder="1" applyAlignment="1">
      <alignment horizontal="center" vertical="center" wrapText="1"/>
    </xf>
    <xf numFmtId="0" fontId="8" fillId="0" borderId="5" xfId="0" applyFont="1" applyBorder="1"/>
    <xf numFmtId="0" fontId="8" fillId="0" borderId="3" xfId="0" applyFont="1" applyBorder="1"/>
    <xf numFmtId="0" fontId="7" fillId="3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6" fillId="3" borderId="3" xfId="0" applyFont="1" applyFill="1" applyBorder="1" applyAlignment="1">
      <alignment horizontal="center" vertical="center" wrapText="1"/>
    </xf>
    <xf numFmtId="0" fontId="32" fillId="7" borderId="6" xfId="1" applyFont="1" applyFill="1" applyBorder="1" applyAlignment="1" applyProtection="1">
      <alignment horizontal="center" vertical="center" wrapText="1"/>
      <protection locked="0"/>
    </xf>
    <xf numFmtId="0" fontId="32" fillId="7" borderId="7" xfId="1" applyFont="1" applyFill="1" applyBorder="1" applyAlignment="1" applyProtection="1">
      <alignment horizontal="center" vertical="center" wrapText="1"/>
      <protection locked="0"/>
    </xf>
    <xf numFmtId="0" fontId="33" fillId="7" borderId="3" xfId="1" applyFont="1" applyFill="1" applyBorder="1" applyAlignment="1" applyProtection="1">
      <alignment horizontal="center" vertical="center" wrapText="1"/>
      <protection locked="0"/>
    </xf>
    <xf numFmtId="0" fontId="28" fillId="0" borderId="19" xfId="1" applyBorder="1" applyAlignment="1">
      <alignment horizontal="center" vertical="center" wrapText="1"/>
    </xf>
    <xf numFmtId="0" fontId="22" fillId="0" borderId="0" xfId="0" applyFont="1" applyAlignment="1">
      <alignment horizontal="left"/>
    </xf>
    <xf numFmtId="0" fontId="23" fillId="0" borderId="0" xfId="0" applyFont="1"/>
    <xf numFmtId="0" fontId="3" fillId="0" borderId="0" xfId="0" applyFont="1" applyAlignment="1">
      <alignment horizontal="right"/>
    </xf>
    <xf numFmtId="0" fontId="37" fillId="8" borderId="6" xfId="1" applyFont="1" applyFill="1" applyBorder="1" applyAlignment="1" applyProtection="1">
      <alignment horizontal="center" vertical="center" wrapText="1"/>
      <protection locked="0"/>
    </xf>
    <xf numFmtId="0" fontId="37" fillId="8" borderId="7" xfId="1" applyFont="1" applyFill="1" applyBorder="1" applyAlignment="1" applyProtection="1">
      <alignment horizontal="center" vertical="center" wrapText="1"/>
      <protection locked="0"/>
    </xf>
    <xf numFmtId="0" fontId="38" fillId="0" borderId="8" xfId="1" applyFont="1" applyBorder="1" applyAlignment="1" applyProtection="1">
      <alignment horizontal="center" vertical="center" wrapText="1"/>
      <protection locked="0"/>
    </xf>
  </cellXfs>
  <cellStyles count="4">
    <cellStyle name="Normal" xfId="0" builtinId="0"/>
    <cellStyle name="Normal 2" xfId="1" xr:uid="{00000000-0005-0000-0000-000001000000}"/>
    <cellStyle name="Normal 3" xfId="3" xr:uid="{D777DC48-2386-4693-A5D1-F99A2EB40C2F}"/>
    <cellStyle name="Porcentaje" xfId="2" builtinId="5"/>
  </cellStyles>
  <dxfs count="0"/>
  <tableStyles count="0" defaultTableStyle="TableStyleMedium2" defaultPivotStyle="PivotStyleLight16"/>
  <colors>
    <mruColors>
      <color rgb="FFA4565D"/>
      <color rgb="FFC37784"/>
      <color rgb="FFCFAC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764164</xdr:colOff>
      <xdr:row>0</xdr:row>
      <xdr:rowOff>47624</xdr:rowOff>
    </xdr:from>
    <xdr:ext cx="4346864" cy="1088881"/>
    <xdr:pic>
      <xdr:nvPicPr>
        <xdr:cNvPr id="2" name="image2.jpg" descr="C:\Users\Planeacion\Pictures\logo-gobierno-hgo.jpg">
          <a:extLst>
            <a:ext uri="{FF2B5EF4-FFF2-40B4-BE49-F238E27FC236}">
              <a16:creationId xmlns:a16="http://schemas.microsoft.com/office/drawing/2014/main" id="{2D147D20-7141-4BB8-9C47-F69E6C9354EC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t="6157"/>
        <a:stretch>
          <a:fillRect/>
        </a:stretch>
      </xdr:blipFill>
      <xdr:spPr>
        <a:xfrm>
          <a:off x="18742602" y="47624"/>
          <a:ext cx="4346864" cy="1088881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34636</xdr:colOff>
      <xdr:row>0</xdr:row>
      <xdr:rowOff>0</xdr:rowOff>
    </xdr:from>
    <xdr:ext cx="4191000" cy="1593273"/>
    <xdr:pic>
      <xdr:nvPicPr>
        <xdr:cNvPr id="3" name="image1.png">
          <a:extLst>
            <a:ext uri="{FF2B5EF4-FFF2-40B4-BE49-F238E27FC236}">
              <a16:creationId xmlns:a16="http://schemas.microsoft.com/office/drawing/2014/main" id="{C908A8C5-77CD-4482-87A3-30F4FDEE22E6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 cstate="print"/>
        <a:srcRect t="5495"/>
        <a:stretch>
          <a:fillRect/>
        </a:stretch>
      </xdr:blipFill>
      <xdr:spPr>
        <a:xfrm>
          <a:off x="34636" y="0"/>
          <a:ext cx="4191000" cy="1593273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AC1012"/>
  <sheetViews>
    <sheetView tabSelected="1" view="pageBreakPreview" topLeftCell="A45" zoomScale="55" zoomScaleNormal="55" zoomScaleSheetLayoutView="55" zoomScalePageLayoutView="40" workbookViewId="0">
      <selection activeCell="F51" sqref="F51"/>
    </sheetView>
  </sheetViews>
  <sheetFormatPr baseColWidth="10" defaultColWidth="14.42578125" defaultRowHeight="15" customHeight="1" x14ac:dyDescent="0.25"/>
  <cols>
    <col min="1" max="1" width="54.85546875" style="46" customWidth="1"/>
    <col min="2" max="2" width="60.7109375" style="46" customWidth="1"/>
    <col min="3" max="3" width="22" customWidth="1"/>
    <col min="4" max="4" width="4.5703125" customWidth="1"/>
    <col min="5" max="5" width="5.85546875" customWidth="1"/>
    <col min="6" max="6" width="4.85546875" customWidth="1"/>
    <col min="7" max="7" width="4.5703125" customWidth="1"/>
    <col min="8" max="10" width="4.7109375" customWidth="1"/>
    <col min="11" max="11" width="4.5703125" customWidth="1"/>
    <col min="12" max="12" width="4.85546875" customWidth="1"/>
    <col min="13" max="13" width="4.5703125" customWidth="1"/>
    <col min="14" max="14" width="4.7109375" customWidth="1"/>
    <col min="15" max="15" width="4.5703125" customWidth="1"/>
    <col min="16" max="16" width="11.5703125" customWidth="1"/>
    <col min="17" max="17" width="12.7109375" customWidth="1"/>
    <col min="18" max="18" width="11.5703125" customWidth="1"/>
    <col min="19" max="19" width="11.7109375" customWidth="1"/>
    <col min="20" max="20" width="11.5703125" customWidth="1"/>
    <col min="21" max="21" width="11.7109375" customWidth="1"/>
    <col min="22" max="22" width="14.85546875" customWidth="1"/>
    <col min="23" max="23" width="12.85546875" customWidth="1"/>
    <col min="24" max="26" width="13.7109375" customWidth="1"/>
    <col min="27" max="27" width="11.42578125" customWidth="1"/>
    <col min="28" max="28" width="7.85546875" customWidth="1"/>
    <col min="29" max="29" width="14.42578125" style="83"/>
  </cols>
  <sheetData>
    <row r="1" spans="1:29" ht="23.25" x14ac:dyDescent="0.45">
      <c r="A1" s="91" t="s">
        <v>47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</row>
    <row r="2" spans="1:29" ht="23.25" x14ac:dyDescent="0.45">
      <c r="A2" s="42"/>
      <c r="B2" s="47"/>
      <c r="D2" s="3" t="s">
        <v>158</v>
      </c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</row>
    <row r="3" spans="1:29" ht="23.25" x14ac:dyDescent="0.45">
      <c r="A3" s="91" t="s">
        <v>0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</row>
    <row r="4" spans="1:29" ht="23.25" x14ac:dyDescent="0.45">
      <c r="A4" s="91" t="s">
        <v>46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</row>
    <row r="5" spans="1:29" ht="23.25" x14ac:dyDescent="0.45">
      <c r="A5" s="109" t="s">
        <v>1</v>
      </c>
      <c r="B5" s="92"/>
      <c r="C5" s="107" t="s">
        <v>68</v>
      </c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3"/>
      <c r="R5" s="3"/>
      <c r="S5" s="3"/>
      <c r="T5" s="3"/>
      <c r="U5" s="28"/>
      <c r="V5" s="3"/>
      <c r="W5" s="3"/>
      <c r="X5" s="3"/>
      <c r="Y5" s="3"/>
      <c r="Z5" s="3"/>
      <c r="AA5" s="29"/>
      <c r="AB5" s="29"/>
    </row>
    <row r="6" spans="1:29" ht="23.25" x14ac:dyDescent="0.45">
      <c r="A6" s="32"/>
      <c r="B6" s="42" t="s">
        <v>2</v>
      </c>
      <c r="C6" s="107" t="s">
        <v>69</v>
      </c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3"/>
      <c r="S6" s="3"/>
      <c r="T6" s="3"/>
      <c r="U6" s="28"/>
      <c r="V6" s="3"/>
      <c r="W6" s="3"/>
      <c r="X6" s="3"/>
      <c r="Y6" s="3"/>
      <c r="AA6" s="29"/>
      <c r="AB6" s="29"/>
    </row>
    <row r="7" spans="1:29" ht="23.25" x14ac:dyDescent="0.45">
      <c r="A7" s="32"/>
      <c r="B7" s="42"/>
      <c r="C7" s="39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3"/>
      <c r="S7" s="3"/>
      <c r="T7" s="3"/>
      <c r="U7" s="43"/>
      <c r="V7" s="3" t="s">
        <v>3</v>
      </c>
      <c r="W7" s="3"/>
      <c r="X7" s="3"/>
      <c r="Y7" s="3"/>
      <c r="Z7" s="3" t="s">
        <v>4</v>
      </c>
      <c r="AA7" s="29"/>
      <c r="AB7" s="29"/>
    </row>
    <row r="8" spans="1:29" ht="15.75" x14ac:dyDescent="0.3">
      <c r="A8" s="44"/>
      <c r="B8" s="44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4"/>
      <c r="Q8" s="4"/>
      <c r="R8" s="4"/>
      <c r="S8" s="4"/>
      <c r="T8" s="4"/>
      <c r="U8" s="5"/>
      <c r="V8" s="4"/>
      <c r="W8" s="4"/>
      <c r="X8" s="4"/>
      <c r="Y8" s="4"/>
      <c r="Z8" s="4"/>
      <c r="AA8" s="2"/>
      <c r="AB8" s="2"/>
    </row>
    <row r="9" spans="1:29" ht="29.25" customHeight="1" x14ac:dyDescent="0.25">
      <c r="A9" s="100" t="s">
        <v>5</v>
      </c>
      <c r="B9" s="100" t="s">
        <v>6</v>
      </c>
      <c r="C9" s="100" t="s">
        <v>7</v>
      </c>
      <c r="D9" s="102" t="s">
        <v>8</v>
      </c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100" t="s">
        <v>9</v>
      </c>
      <c r="Q9" s="99"/>
      <c r="R9" s="99"/>
      <c r="S9" s="99"/>
      <c r="T9" s="99"/>
      <c r="U9" s="99"/>
      <c r="V9" s="99"/>
      <c r="W9" s="99"/>
      <c r="X9" s="100" t="s">
        <v>10</v>
      </c>
      <c r="Y9" s="100"/>
      <c r="Z9" s="99"/>
      <c r="AA9" s="99"/>
      <c r="AB9" s="99"/>
    </row>
    <row r="10" spans="1:29" ht="50.25" customHeight="1" x14ac:dyDescent="0.25">
      <c r="A10" s="101"/>
      <c r="B10" s="101"/>
      <c r="C10" s="99"/>
      <c r="D10" s="13" t="s">
        <v>11</v>
      </c>
      <c r="E10" s="13" t="s">
        <v>12</v>
      </c>
      <c r="F10" s="14" t="s">
        <v>13</v>
      </c>
      <c r="G10" s="14" t="s">
        <v>14</v>
      </c>
      <c r="H10" s="14" t="s">
        <v>15</v>
      </c>
      <c r="I10" s="14" t="s">
        <v>16</v>
      </c>
      <c r="J10" s="14" t="s">
        <v>17</v>
      </c>
      <c r="K10" s="14" t="s">
        <v>18</v>
      </c>
      <c r="L10" s="14" t="s">
        <v>19</v>
      </c>
      <c r="M10" s="14" t="s">
        <v>20</v>
      </c>
      <c r="N10" s="14" t="s">
        <v>21</v>
      </c>
      <c r="O10" s="14" t="s">
        <v>22</v>
      </c>
      <c r="P10" s="103" t="s">
        <v>23</v>
      </c>
      <c r="Q10" s="104"/>
      <c r="R10" s="103" t="s">
        <v>24</v>
      </c>
      <c r="S10" s="104"/>
      <c r="T10" s="103" t="s">
        <v>25</v>
      </c>
      <c r="U10" s="104"/>
      <c r="V10" s="103" t="s">
        <v>26</v>
      </c>
      <c r="W10" s="104"/>
      <c r="X10" s="105" t="s">
        <v>27</v>
      </c>
      <c r="Y10" s="105" t="s">
        <v>130</v>
      </c>
      <c r="Z10" s="105" t="s">
        <v>131</v>
      </c>
      <c r="AA10" s="105" t="s">
        <v>132</v>
      </c>
      <c r="AB10" s="105" t="s">
        <v>133</v>
      </c>
      <c r="AC10" s="106" t="s">
        <v>161</v>
      </c>
    </row>
    <row r="11" spans="1:29" ht="36.75" customHeight="1" x14ac:dyDescent="0.25">
      <c r="A11" s="102"/>
      <c r="B11" s="99"/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24" t="s">
        <v>28</v>
      </c>
      <c r="Q11" s="48" t="s">
        <v>29</v>
      </c>
      <c r="R11" s="24" t="s">
        <v>28</v>
      </c>
      <c r="S11" s="48" t="s">
        <v>29</v>
      </c>
      <c r="T11" s="24" t="s">
        <v>28</v>
      </c>
      <c r="U11" s="48" t="s">
        <v>29</v>
      </c>
      <c r="V11" s="24" t="s">
        <v>28</v>
      </c>
      <c r="W11" s="48" t="s">
        <v>29</v>
      </c>
      <c r="X11" s="105"/>
      <c r="Y11" s="105"/>
      <c r="Z11" s="105"/>
      <c r="AA11" s="105"/>
      <c r="AB11" s="105"/>
      <c r="AC11" s="106"/>
    </row>
    <row r="12" spans="1:29" ht="30" customHeight="1" x14ac:dyDescent="0.25">
      <c r="A12" s="97" t="s">
        <v>30</v>
      </c>
      <c r="B12" s="98"/>
      <c r="C12" s="98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</row>
    <row r="13" spans="1:29" ht="57.75" customHeight="1" x14ac:dyDescent="0.25">
      <c r="A13" s="26" t="s">
        <v>81</v>
      </c>
      <c r="B13" s="26" t="s">
        <v>56</v>
      </c>
      <c r="C13" s="27" t="s">
        <v>57</v>
      </c>
      <c r="D13" s="25">
        <v>1</v>
      </c>
      <c r="E13" s="15"/>
      <c r="F13" s="16"/>
      <c r="G13" s="17"/>
      <c r="H13" s="17"/>
      <c r="I13" s="17"/>
      <c r="J13" s="18"/>
      <c r="K13" s="18"/>
      <c r="L13" s="18"/>
      <c r="M13" s="19"/>
      <c r="N13" s="19"/>
      <c r="O13" s="19"/>
      <c r="P13" s="20">
        <f>SUM(D13:F13)</f>
        <v>1</v>
      </c>
      <c r="Q13" s="20">
        <v>0</v>
      </c>
      <c r="R13" s="21">
        <f>SUM(G13:I13)</f>
        <v>0</v>
      </c>
      <c r="S13" s="21"/>
      <c r="T13" s="22">
        <f>SUM(J13:L13)</f>
        <v>0</v>
      </c>
      <c r="U13" s="22"/>
      <c r="V13" s="23">
        <f>SUM(M13:O13)</f>
        <v>0</v>
      </c>
      <c r="W13" s="23"/>
      <c r="X13" s="49">
        <f t="shared" ref="X13:Y15" si="0">P13+R13+T13+V13</f>
        <v>1</v>
      </c>
      <c r="Y13" s="49">
        <f t="shared" si="0"/>
        <v>0</v>
      </c>
      <c r="Z13" s="50">
        <f>Y13/X13</f>
        <v>0</v>
      </c>
      <c r="AA13" s="49">
        <f>IF(Y13&gt;X13,X13,Y13)</f>
        <v>0</v>
      </c>
      <c r="AB13" s="50" t="str">
        <f>IF(IFERROR(SUM((Q13&gt;0),(S13&gt;0),(U13&gt;0),(W13&gt;0))/SUM((P13&gt;0),(R13&gt;0),(T13&gt;0),(V13&gt;0)),0)&gt;=51%,"SI","NO")</f>
        <v>NO</v>
      </c>
      <c r="AC13" s="83" t="s">
        <v>159</v>
      </c>
    </row>
    <row r="14" spans="1:29" ht="57.75" customHeight="1" x14ac:dyDescent="0.25">
      <c r="A14" s="34" t="s">
        <v>82</v>
      </c>
      <c r="B14" s="34" t="s">
        <v>74</v>
      </c>
      <c r="C14" s="34" t="s">
        <v>59</v>
      </c>
      <c r="D14" s="35"/>
      <c r="E14" s="35"/>
      <c r="F14" s="35">
        <v>1</v>
      </c>
      <c r="G14" s="36"/>
      <c r="H14" s="36"/>
      <c r="I14" s="36">
        <v>1</v>
      </c>
      <c r="J14" s="37"/>
      <c r="K14" s="37"/>
      <c r="L14" s="37">
        <v>1</v>
      </c>
      <c r="M14" s="38"/>
      <c r="N14" s="38"/>
      <c r="O14" s="38">
        <v>1</v>
      </c>
      <c r="P14" s="20">
        <v>1</v>
      </c>
      <c r="Q14" s="20">
        <v>0</v>
      </c>
      <c r="R14" s="21">
        <f>SUM(G14:I14)</f>
        <v>1</v>
      </c>
      <c r="S14" s="21"/>
      <c r="T14" s="22">
        <f>SUM(J14:L14)</f>
        <v>1</v>
      </c>
      <c r="U14" s="22"/>
      <c r="V14" s="23">
        <f>SUM(M14:O14)</f>
        <v>1</v>
      </c>
      <c r="W14" s="23"/>
      <c r="X14" s="49">
        <f t="shared" si="0"/>
        <v>4</v>
      </c>
      <c r="Y14" s="49">
        <f t="shared" si="0"/>
        <v>0</v>
      </c>
      <c r="Z14" s="50">
        <f>Y14/X14</f>
        <v>0</v>
      </c>
      <c r="AA14" s="49">
        <f>IF(Y14&gt;X14,X14,Y14)</f>
        <v>0</v>
      </c>
      <c r="AB14" s="50" t="str">
        <f>IF(IFERROR(SUM((Q14&gt;0),(S14&gt;0),(U14&gt;0),(W14&gt;0))/SUM((P14&gt;0),(R14&gt;0),(T14&gt;0),(V14&gt;0)),0)&gt;=51%,"SI","NO")</f>
        <v>NO</v>
      </c>
      <c r="AC14" s="83" t="s">
        <v>159</v>
      </c>
    </row>
    <row r="15" spans="1:29" ht="77.25" customHeight="1" x14ac:dyDescent="0.25">
      <c r="A15" s="26" t="s">
        <v>83</v>
      </c>
      <c r="B15" s="26" t="s">
        <v>60</v>
      </c>
      <c r="C15" s="27" t="s">
        <v>61</v>
      </c>
      <c r="D15" s="25"/>
      <c r="E15" s="15">
        <v>3</v>
      </c>
      <c r="F15" s="16">
        <v>2</v>
      </c>
      <c r="G15" s="17">
        <v>1</v>
      </c>
      <c r="H15" s="17">
        <v>1</v>
      </c>
      <c r="I15" s="17"/>
      <c r="J15" s="18">
        <v>1</v>
      </c>
      <c r="K15" s="18">
        <v>1</v>
      </c>
      <c r="L15" s="18">
        <v>1</v>
      </c>
      <c r="M15" s="19"/>
      <c r="N15" s="19">
        <v>1</v>
      </c>
      <c r="O15" s="19">
        <v>1</v>
      </c>
      <c r="P15" s="20">
        <f>SUM(D15:F15)</f>
        <v>5</v>
      </c>
      <c r="Q15" s="20">
        <v>0</v>
      </c>
      <c r="R15" s="21">
        <f>SUM(G15:I15)</f>
        <v>2</v>
      </c>
      <c r="S15" s="21"/>
      <c r="T15" s="22">
        <f>SUM(J15:L15)</f>
        <v>3</v>
      </c>
      <c r="U15" s="22"/>
      <c r="V15" s="23">
        <f>SUM(M15:O15)</f>
        <v>2</v>
      </c>
      <c r="W15" s="23"/>
      <c r="X15" s="49">
        <f t="shared" si="0"/>
        <v>12</v>
      </c>
      <c r="Y15" s="49">
        <f t="shared" si="0"/>
        <v>0</v>
      </c>
      <c r="Z15" s="50">
        <f>Y15/X15</f>
        <v>0</v>
      </c>
      <c r="AA15" s="49">
        <f>IF(Y15&gt;X15,X15,Y15)</f>
        <v>0</v>
      </c>
      <c r="AB15" s="50" t="str">
        <f>IF(IFERROR(SUM((Q15&gt;0),(S15&gt;0),(U15&gt;0),(W15&gt;0))/SUM((P15&gt;0),(R15&gt;0),(T15&gt;0),(V15&gt;0)),0)&gt;=51%,"SI","NO")</f>
        <v>NO</v>
      </c>
      <c r="AC15" s="83" t="s">
        <v>159</v>
      </c>
    </row>
    <row r="16" spans="1:29" ht="30" customHeight="1" x14ac:dyDescent="0.4">
      <c r="A16" s="86" t="s">
        <v>31</v>
      </c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</row>
    <row r="17" spans="1:29" ht="74.25" customHeight="1" x14ac:dyDescent="0.25">
      <c r="A17" s="26" t="s">
        <v>84</v>
      </c>
      <c r="B17" s="26" t="s">
        <v>70</v>
      </c>
      <c r="C17" s="27" t="s">
        <v>50</v>
      </c>
      <c r="D17" s="25"/>
      <c r="E17" s="15">
        <v>50</v>
      </c>
      <c r="F17" s="16"/>
      <c r="G17" s="17"/>
      <c r="H17" s="17">
        <v>20</v>
      </c>
      <c r="I17" s="17"/>
      <c r="J17" s="18"/>
      <c r="K17" s="18">
        <v>25</v>
      </c>
      <c r="L17" s="18"/>
      <c r="M17" s="19"/>
      <c r="N17" s="19">
        <v>15</v>
      </c>
      <c r="O17" s="19"/>
      <c r="P17" s="20">
        <f t="shared" ref="P17:P22" si="1">SUM(D17:F17)</f>
        <v>50</v>
      </c>
      <c r="Q17" s="20">
        <v>0</v>
      </c>
      <c r="R17" s="21">
        <f t="shared" ref="R17:R40" si="2">SUM(G17:I17)</f>
        <v>20</v>
      </c>
      <c r="S17" s="21"/>
      <c r="T17" s="22">
        <f t="shared" ref="T17:T40" si="3">SUM(J17:L17)</f>
        <v>25</v>
      </c>
      <c r="U17" s="22"/>
      <c r="V17" s="23">
        <f t="shared" ref="V17:V40" si="4">SUM(M17:O17)</f>
        <v>15</v>
      </c>
      <c r="W17" s="23"/>
      <c r="X17" s="49">
        <f t="shared" ref="X17:X40" si="5">P17+R17+T17+V17</f>
        <v>110</v>
      </c>
      <c r="Y17" s="49">
        <f t="shared" ref="Y17:Y40" si="6">Q17+S17+U17+W17</f>
        <v>0</v>
      </c>
      <c r="Z17" s="50">
        <f t="shared" ref="Z17:Z40" si="7">Y17/X17</f>
        <v>0</v>
      </c>
      <c r="AA17" s="49">
        <f t="shared" ref="AA17:AA40" si="8">IF(Y17&gt;X17,X17,Y17)</f>
        <v>0</v>
      </c>
      <c r="AB17" s="50" t="str">
        <f t="shared" ref="AB17:AB40" si="9">IF(IFERROR(SUM((Q17&gt;0),(S17&gt;0),(U17&gt;0),(W17&gt;0))/SUM((P17&gt;0),(R17&gt;0),(T17&gt;0),(V17&gt;0)),0)&gt;=51%,"SI","NO")</f>
        <v>NO</v>
      </c>
      <c r="AC17" s="83" t="s">
        <v>159</v>
      </c>
    </row>
    <row r="18" spans="1:29" ht="57" customHeight="1" x14ac:dyDescent="0.25">
      <c r="A18" s="26" t="s">
        <v>101</v>
      </c>
      <c r="B18" s="26" t="s">
        <v>100</v>
      </c>
      <c r="C18" s="27" t="s">
        <v>50</v>
      </c>
      <c r="D18" s="25"/>
      <c r="E18" s="15"/>
      <c r="F18" s="16">
        <v>5</v>
      </c>
      <c r="G18" s="17"/>
      <c r="H18" s="17"/>
      <c r="I18" s="17"/>
      <c r="J18" s="18"/>
      <c r="K18" s="18">
        <v>3</v>
      </c>
      <c r="L18" s="18"/>
      <c r="M18" s="19"/>
      <c r="N18" s="19"/>
      <c r="O18" s="19"/>
      <c r="P18" s="20">
        <f t="shared" si="1"/>
        <v>5</v>
      </c>
      <c r="Q18" s="20">
        <v>0</v>
      </c>
      <c r="R18" s="21">
        <f t="shared" si="2"/>
        <v>0</v>
      </c>
      <c r="S18" s="21"/>
      <c r="T18" s="22">
        <f t="shared" si="3"/>
        <v>3</v>
      </c>
      <c r="U18" s="22"/>
      <c r="V18" s="23">
        <f t="shared" si="4"/>
        <v>0</v>
      </c>
      <c r="W18" s="23"/>
      <c r="X18" s="49">
        <f t="shared" si="5"/>
        <v>8</v>
      </c>
      <c r="Y18" s="49">
        <f t="shared" si="6"/>
        <v>0</v>
      </c>
      <c r="Z18" s="50">
        <f t="shared" si="7"/>
        <v>0</v>
      </c>
      <c r="AA18" s="49">
        <f t="shared" si="8"/>
        <v>0</v>
      </c>
      <c r="AB18" s="50" t="str">
        <f t="shared" si="9"/>
        <v>NO</v>
      </c>
      <c r="AC18" s="83" t="s">
        <v>160</v>
      </c>
    </row>
    <row r="19" spans="1:29" ht="57" customHeight="1" x14ac:dyDescent="0.25">
      <c r="A19" s="26" t="s">
        <v>102</v>
      </c>
      <c r="B19" s="26" t="s">
        <v>103</v>
      </c>
      <c r="C19" s="27" t="s">
        <v>50</v>
      </c>
      <c r="D19" s="15"/>
      <c r="E19" s="15"/>
      <c r="F19" s="16"/>
      <c r="G19" s="17"/>
      <c r="H19" s="17"/>
      <c r="I19" s="17">
        <v>50</v>
      </c>
      <c r="J19" s="18"/>
      <c r="K19" s="18"/>
      <c r="L19" s="18"/>
      <c r="M19" s="19">
        <v>25</v>
      </c>
      <c r="N19" s="19"/>
      <c r="O19" s="19"/>
      <c r="P19" s="20">
        <f t="shared" si="1"/>
        <v>0</v>
      </c>
      <c r="Q19" s="20">
        <v>0</v>
      </c>
      <c r="R19" s="21">
        <f t="shared" si="2"/>
        <v>50</v>
      </c>
      <c r="S19" s="21"/>
      <c r="T19" s="22">
        <f t="shared" si="3"/>
        <v>0</v>
      </c>
      <c r="U19" s="22"/>
      <c r="V19" s="23">
        <f t="shared" si="4"/>
        <v>25</v>
      </c>
      <c r="W19" s="23"/>
      <c r="X19" s="49">
        <f t="shared" si="5"/>
        <v>75</v>
      </c>
      <c r="Y19" s="49">
        <f t="shared" si="6"/>
        <v>0</v>
      </c>
      <c r="Z19" s="50">
        <f t="shared" si="7"/>
        <v>0</v>
      </c>
      <c r="AA19" s="49">
        <f t="shared" si="8"/>
        <v>0</v>
      </c>
      <c r="AB19" s="50" t="str">
        <f t="shared" si="9"/>
        <v>NO</v>
      </c>
      <c r="AC19" s="83" t="s">
        <v>160</v>
      </c>
    </row>
    <row r="20" spans="1:29" ht="57" customHeight="1" x14ac:dyDescent="0.25">
      <c r="A20" s="26" t="s">
        <v>85</v>
      </c>
      <c r="B20" s="26" t="s">
        <v>104</v>
      </c>
      <c r="C20" s="27" t="s">
        <v>50</v>
      </c>
      <c r="D20" s="15"/>
      <c r="E20" s="15"/>
      <c r="F20" s="15">
        <v>1</v>
      </c>
      <c r="G20" s="17"/>
      <c r="H20" s="17"/>
      <c r="I20" s="17"/>
      <c r="J20" s="18"/>
      <c r="K20" s="18"/>
      <c r="L20" s="18">
        <v>1</v>
      </c>
      <c r="M20" s="19"/>
      <c r="N20" s="19"/>
      <c r="O20" s="19"/>
      <c r="P20" s="20">
        <f t="shared" si="1"/>
        <v>1</v>
      </c>
      <c r="Q20" s="20">
        <v>0</v>
      </c>
      <c r="R20" s="21">
        <f t="shared" si="2"/>
        <v>0</v>
      </c>
      <c r="S20" s="21"/>
      <c r="T20" s="22">
        <f t="shared" si="3"/>
        <v>1</v>
      </c>
      <c r="U20" s="22"/>
      <c r="V20" s="23">
        <f t="shared" si="4"/>
        <v>0</v>
      </c>
      <c r="W20" s="23"/>
      <c r="X20" s="49">
        <f t="shared" si="5"/>
        <v>2</v>
      </c>
      <c r="Y20" s="49">
        <f t="shared" si="6"/>
        <v>0</v>
      </c>
      <c r="Z20" s="50">
        <f t="shared" si="7"/>
        <v>0</v>
      </c>
      <c r="AA20" s="49">
        <f t="shared" si="8"/>
        <v>0</v>
      </c>
      <c r="AB20" s="50" t="str">
        <f t="shared" si="9"/>
        <v>NO</v>
      </c>
      <c r="AC20" s="83" t="s">
        <v>160</v>
      </c>
    </row>
    <row r="21" spans="1:29" ht="57.75" customHeight="1" x14ac:dyDescent="0.25">
      <c r="A21" s="26" t="s">
        <v>86</v>
      </c>
      <c r="B21" s="26" t="s">
        <v>105</v>
      </c>
      <c r="C21" s="27" t="s">
        <v>50</v>
      </c>
      <c r="D21" s="15"/>
      <c r="E21" s="15"/>
      <c r="F21" s="15">
        <v>40</v>
      </c>
      <c r="G21" s="17"/>
      <c r="H21" s="17">
        <v>10</v>
      </c>
      <c r="I21" s="17"/>
      <c r="J21" s="18"/>
      <c r="K21" s="18">
        <v>5</v>
      </c>
      <c r="L21" s="18"/>
      <c r="M21" s="19"/>
      <c r="N21" s="19">
        <v>10</v>
      </c>
      <c r="O21" s="19"/>
      <c r="P21" s="20">
        <f t="shared" si="1"/>
        <v>40</v>
      </c>
      <c r="Q21" s="20">
        <v>0</v>
      </c>
      <c r="R21" s="21">
        <f t="shared" si="2"/>
        <v>10</v>
      </c>
      <c r="S21" s="21"/>
      <c r="T21" s="22">
        <f t="shared" si="3"/>
        <v>5</v>
      </c>
      <c r="U21" s="22"/>
      <c r="V21" s="23">
        <f t="shared" si="4"/>
        <v>10</v>
      </c>
      <c r="W21" s="23"/>
      <c r="X21" s="49">
        <f t="shared" si="5"/>
        <v>65</v>
      </c>
      <c r="Y21" s="49">
        <f t="shared" si="6"/>
        <v>0</v>
      </c>
      <c r="Z21" s="50">
        <f t="shared" si="7"/>
        <v>0</v>
      </c>
      <c r="AA21" s="49">
        <f t="shared" si="8"/>
        <v>0</v>
      </c>
      <c r="AB21" s="50" t="str">
        <f t="shared" si="9"/>
        <v>NO</v>
      </c>
      <c r="AC21" s="83" t="s">
        <v>160</v>
      </c>
    </row>
    <row r="22" spans="1:29" ht="57.75" customHeight="1" x14ac:dyDescent="0.25">
      <c r="A22" s="27" t="s">
        <v>106</v>
      </c>
      <c r="B22" s="27" t="s">
        <v>107</v>
      </c>
      <c r="C22" s="27" t="s">
        <v>58</v>
      </c>
      <c r="D22" s="15"/>
      <c r="E22" s="15"/>
      <c r="F22" s="15">
        <v>40</v>
      </c>
      <c r="G22" s="17"/>
      <c r="H22" s="17"/>
      <c r="I22" s="17">
        <v>25</v>
      </c>
      <c r="J22" s="18"/>
      <c r="K22" s="18"/>
      <c r="L22" s="18">
        <v>30</v>
      </c>
      <c r="M22" s="19"/>
      <c r="N22" s="19">
        <v>25</v>
      </c>
      <c r="O22" s="19"/>
      <c r="P22" s="20">
        <f t="shared" si="1"/>
        <v>40</v>
      </c>
      <c r="Q22" s="20">
        <v>0</v>
      </c>
      <c r="R22" s="21">
        <f t="shared" si="2"/>
        <v>25</v>
      </c>
      <c r="S22" s="21"/>
      <c r="T22" s="22">
        <f t="shared" si="3"/>
        <v>30</v>
      </c>
      <c r="U22" s="22"/>
      <c r="V22" s="23">
        <f t="shared" si="4"/>
        <v>25</v>
      </c>
      <c r="W22" s="23"/>
      <c r="X22" s="49">
        <f t="shared" si="5"/>
        <v>120</v>
      </c>
      <c r="Y22" s="49">
        <f t="shared" si="6"/>
        <v>0</v>
      </c>
      <c r="Z22" s="50">
        <f t="shared" si="7"/>
        <v>0</v>
      </c>
      <c r="AA22" s="49">
        <f t="shared" si="8"/>
        <v>0</v>
      </c>
      <c r="AB22" s="50" t="str">
        <f t="shared" si="9"/>
        <v>NO</v>
      </c>
      <c r="AC22" s="83" t="s">
        <v>159</v>
      </c>
    </row>
    <row r="23" spans="1:29" ht="56.25" customHeight="1" x14ac:dyDescent="0.25">
      <c r="A23" s="27" t="s">
        <v>51</v>
      </c>
      <c r="B23" s="27" t="s">
        <v>108</v>
      </c>
      <c r="C23" s="27" t="s">
        <v>52</v>
      </c>
      <c r="D23" s="15">
        <v>1</v>
      </c>
      <c r="E23" s="15">
        <v>1</v>
      </c>
      <c r="F23" s="15">
        <v>1</v>
      </c>
      <c r="G23" s="17">
        <v>1</v>
      </c>
      <c r="H23" s="17">
        <v>1</v>
      </c>
      <c r="I23" s="17">
        <v>1</v>
      </c>
      <c r="J23" s="18">
        <v>1</v>
      </c>
      <c r="K23" s="18">
        <v>1</v>
      </c>
      <c r="L23" s="18">
        <v>1</v>
      </c>
      <c r="M23" s="19">
        <v>1</v>
      </c>
      <c r="N23" s="19">
        <v>1</v>
      </c>
      <c r="O23" s="19">
        <v>1</v>
      </c>
      <c r="P23" s="20">
        <f t="shared" ref="P23:P40" si="10">SUM(D23:F23)</f>
        <v>3</v>
      </c>
      <c r="Q23" s="20">
        <v>0</v>
      </c>
      <c r="R23" s="21">
        <f t="shared" si="2"/>
        <v>3</v>
      </c>
      <c r="S23" s="21"/>
      <c r="T23" s="22">
        <f t="shared" si="3"/>
        <v>3</v>
      </c>
      <c r="U23" s="22"/>
      <c r="V23" s="23">
        <f t="shared" si="4"/>
        <v>3</v>
      </c>
      <c r="W23" s="23"/>
      <c r="X23" s="49">
        <f t="shared" si="5"/>
        <v>12</v>
      </c>
      <c r="Y23" s="49">
        <f t="shared" si="6"/>
        <v>0</v>
      </c>
      <c r="Z23" s="50">
        <f t="shared" si="7"/>
        <v>0</v>
      </c>
      <c r="AA23" s="49">
        <f t="shared" si="8"/>
        <v>0</v>
      </c>
      <c r="AB23" s="50" t="str">
        <f t="shared" si="9"/>
        <v>NO</v>
      </c>
      <c r="AC23" s="83" t="s">
        <v>159</v>
      </c>
    </row>
    <row r="24" spans="1:29" ht="57" customHeight="1" x14ac:dyDescent="0.25">
      <c r="A24" s="27" t="s">
        <v>54</v>
      </c>
      <c r="B24" s="27" t="s">
        <v>71</v>
      </c>
      <c r="C24" s="27" t="s">
        <v>50</v>
      </c>
      <c r="D24" s="15"/>
      <c r="E24" s="15">
        <v>20</v>
      </c>
      <c r="F24" s="15"/>
      <c r="G24" s="17"/>
      <c r="H24" s="17">
        <v>25</v>
      </c>
      <c r="I24" s="17"/>
      <c r="J24" s="18"/>
      <c r="K24" s="18">
        <v>25</v>
      </c>
      <c r="L24" s="18"/>
      <c r="M24" s="19"/>
      <c r="N24" s="19">
        <v>15</v>
      </c>
      <c r="O24" s="19"/>
      <c r="P24" s="20">
        <f t="shared" si="10"/>
        <v>20</v>
      </c>
      <c r="Q24" s="20">
        <v>0</v>
      </c>
      <c r="R24" s="21">
        <f t="shared" si="2"/>
        <v>25</v>
      </c>
      <c r="S24" s="21"/>
      <c r="T24" s="22">
        <f t="shared" si="3"/>
        <v>25</v>
      </c>
      <c r="U24" s="22"/>
      <c r="V24" s="23">
        <f t="shared" si="4"/>
        <v>15</v>
      </c>
      <c r="W24" s="23"/>
      <c r="X24" s="49">
        <f t="shared" si="5"/>
        <v>85</v>
      </c>
      <c r="Y24" s="49">
        <f t="shared" si="6"/>
        <v>0</v>
      </c>
      <c r="Z24" s="50">
        <f t="shared" si="7"/>
        <v>0</v>
      </c>
      <c r="AA24" s="49">
        <f t="shared" si="8"/>
        <v>0</v>
      </c>
      <c r="AB24" s="50" t="str">
        <f t="shared" si="9"/>
        <v>NO</v>
      </c>
      <c r="AC24" s="83" t="s">
        <v>159</v>
      </c>
    </row>
    <row r="25" spans="1:29" ht="57" customHeight="1" x14ac:dyDescent="0.25">
      <c r="A25" s="27" t="s">
        <v>109</v>
      </c>
      <c r="B25" s="27" t="s">
        <v>110</v>
      </c>
      <c r="C25" s="27" t="s">
        <v>53</v>
      </c>
      <c r="D25" s="15"/>
      <c r="E25" s="15"/>
      <c r="F25" s="15">
        <v>1</v>
      </c>
      <c r="G25" s="17"/>
      <c r="H25" s="17"/>
      <c r="I25" s="17"/>
      <c r="J25" s="18"/>
      <c r="K25" s="18">
        <v>1</v>
      </c>
      <c r="L25" s="18"/>
      <c r="M25" s="19"/>
      <c r="N25" s="19"/>
      <c r="O25" s="19"/>
      <c r="P25" s="20">
        <f t="shared" si="10"/>
        <v>1</v>
      </c>
      <c r="Q25" s="20">
        <v>0</v>
      </c>
      <c r="R25" s="21">
        <f t="shared" si="2"/>
        <v>0</v>
      </c>
      <c r="S25" s="21"/>
      <c r="T25" s="22">
        <f t="shared" si="3"/>
        <v>1</v>
      </c>
      <c r="U25" s="22"/>
      <c r="V25" s="23">
        <f t="shared" si="4"/>
        <v>0</v>
      </c>
      <c r="W25" s="23"/>
      <c r="X25" s="49">
        <f t="shared" si="5"/>
        <v>2</v>
      </c>
      <c r="Y25" s="49">
        <f t="shared" si="6"/>
        <v>0</v>
      </c>
      <c r="Z25" s="50">
        <f t="shared" si="7"/>
        <v>0</v>
      </c>
      <c r="AA25" s="49">
        <f t="shared" si="8"/>
        <v>0</v>
      </c>
      <c r="AB25" s="50" t="str">
        <f t="shared" si="9"/>
        <v>NO</v>
      </c>
      <c r="AC25" s="83" t="s">
        <v>159</v>
      </c>
    </row>
    <row r="26" spans="1:29" ht="57.75" customHeight="1" x14ac:dyDescent="0.25">
      <c r="A26" s="27" t="s">
        <v>87</v>
      </c>
      <c r="B26" s="27" t="s">
        <v>111</v>
      </c>
      <c r="C26" s="27" t="s">
        <v>50</v>
      </c>
      <c r="D26" s="15"/>
      <c r="E26" s="15"/>
      <c r="F26" s="15"/>
      <c r="G26" s="17"/>
      <c r="H26" s="17">
        <v>10</v>
      </c>
      <c r="I26" s="17"/>
      <c r="J26" s="18"/>
      <c r="K26" s="18"/>
      <c r="L26" s="18">
        <v>10</v>
      </c>
      <c r="M26" s="19"/>
      <c r="N26" s="19"/>
      <c r="O26" s="19"/>
      <c r="P26" s="20">
        <f t="shared" si="10"/>
        <v>0</v>
      </c>
      <c r="Q26" s="20">
        <v>0</v>
      </c>
      <c r="R26" s="21">
        <f t="shared" si="2"/>
        <v>10</v>
      </c>
      <c r="S26" s="21"/>
      <c r="T26" s="22">
        <f t="shared" si="3"/>
        <v>10</v>
      </c>
      <c r="U26" s="22"/>
      <c r="V26" s="23">
        <f t="shared" si="4"/>
        <v>0</v>
      </c>
      <c r="W26" s="23"/>
      <c r="X26" s="49">
        <f t="shared" si="5"/>
        <v>20</v>
      </c>
      <c r="Y26" s="49">
        <f t="shared" si="6"/>
        <v>0</v>
      </c>
      <c r="Z26" s="50">
        <f t="shared" si="7"/>
        <v>0</v>
      </c>
      <c r="AA26" s="49">
        <f t="shared" si="8"/>
        <v>0</v>
      </c>
      <c r="AB26" s="50" t="str">
        <f t="shared" si="9"/>
        <v>NO</v>
      </c>
      <c r="AC26" s="83" t="s">
        <v>159</v>
      </c>
    </row>
    <row r="27" spans="1:29" ht="63" customHeight="1" x14ac:dyDescent="0.25">
      <c r="A27" s="27" t="s">
        <v>79</v>
      </c>
      <c r="B27" s="27" t="s">
        <v>72</v>
      </c>
      <c r="C27" s="27" t="s">
        <v>55</v>
      </c>
      <c r="D27" s="15"/>
      <c r="E27" s="15"/>
      <c r="F27" s="15"/>
      <c r="G27" s="17">
        <v>1</v>
      </c>
      <c r="H27" s="17"/>
      <c r="I27" s="17"/>
      <c r="J27" s="18"/>
      <c r="K27" s="18"/>
      <c r="L27" s="18"/>
      <c r="M27" s="19"/>
      <c r="N27" s="19">
        <v>1</v>
      </c>
      <c r="O27" s="19"/>
      <c r="P27" s="20">
        <f t="shared" si="10"/>
        <v>0</v>
      </c>
      <c r="Q27" s="20">
        <v>0</v>
      </c>
      <c r="R27" s="21">
        <f t="shared" si="2"/>
        <v>1</v>
      </c>
      <c r="S27" s="21"/>
      <c r="T27" s="22">
        <f t="shared" si="3"/>
        <v>0</v>
      </c>
      <c r="U27" s="22"/>
      <c r="V27" s="23">
        <f t="shared" si="4"/>
        <v>1</v>
      </c>
      <c r="W27" s="23"/>
      <c r="X27" s="49">
        <f t="shared" si="5"/>
        <v>2</v>
      </c>
      <c r="Y27" s="49">
        <f t="shared" si="6"/>
        <v>0</v>
      </c>
      <c r="Z27" s="50">
        <f t="shared" si="7"/>
        <v>0</v>
      </c>
      <c r="AA27" s="49">
        <f t="shared" si="8"/>
        <v>0</v>
      </c>
      <c r="AB27" s="50" t="str">
        <f t="shared" si="9"/>
        <v>NO</v>
      </c>
      <c r="AC27" s="83" t="s">
        <v>159</v>
      </c>
    </row>
    <row r="28" spans="1:29" ht="69.75" customHeight="1" x14ac:dyDescent="0.25">
      <c r="A28" s="27" t="s">
        <v>88</v>
      </c>
      <c r="B28" s="27" t="s">
        <v>73</v>
      </c>
      <c r="C28" s="27" t="s">
        <v>58</v>
      </c>
      <c r="D28" s="15"/>
      <c r="E28" s="15">
        <v>40</v>
      </c>
      <c r="F28" s="15"/>
      <c r="G28" s="17">
        <v>40</v>
      </c>
      <c r="H28" s="17"/>
      <c r="I28" s="17">
        <v>40</v>
      </c>
      <c r="J28" s="18"/>
      <c r="K28" s="18"/>
      <c r="L28" s="18"/>
      <c r="M28" s="19">
        <v>40</v>
      </c>
      <c r="N28" s="19"/>
      <c r="O28" s="19"/>
      <c r="P28" s="20">
        <f t="shared" si="10"/>
        <v>40</v>
      </c>
      <c r="Q28" s="20">
        <v>0</v>
      </c>
      <c r="R28" s="21">
        <f t="shared" si="2"/>
        <v>80</v>
      </c>
      <c r="S28" s="21"/>
      <c r="T28" s="22">
        <f t="shared" si="3"/>
        <v>0</v>
      </c>
      <c r="U28" s="22"/>
      <c r="V28" s="23">
        <f t="shared" si="4"/>
        <v>40</v>
      </c>
      <c r="W28" s="23"/>
      <c r="X28" s="49">
        <f t="shared" si="5"/>
        <v>160</v>
      </c>
      <c r="Y28" s="49">
        <f t="shared" si="6"/>
        <v>0</v>
      </c>
      <c r="Z28" s="50">
        <f t="shared" si="7"/>
        <v>0</v>
      </c>
      <c r="AA28" s="49">
        <f t="shared" si="8"/>
        <v>0</v>
      </c>
      <c r="AB28" s="50" t="str">
        <f t="shared" si="9"/>
        <v>NO</v>
      </c>
      <c r="AC28" s="83" t="s">
        <v>159</v>
      </c>
    </row>
    <row r="29" spans="1:29" ht="57.75" customHeight="1" x14ac:dyDescent="0.25">
      <c r="A29" s="27" t="s">
        <v>89</v>
      </c>
      <c r="B29" s="27" t="s">
        <v>80</v>
      </c>
      <c r="C29" s="27" t="s">
        <v>50</v>
      </c>
      <c r="D29" s="15">
        <v>100</v>
      </c>
      <c r="E29" s="15">
        <v>200</v>
      </c>
      <c r="F29" s="15">
        <v>120</v>
      </c>
      <c r="G29" s="17">
        <v>150</v>
      </c>
      <c r="H29" s="17">
        <v>100</v>
      </c>
      <c r="I29" s="17">
        <v>70</v>
      </c>
      <c r="J29" s="18">
        <v>70</v>
      </c>
      <c r="K29" s="18">
        <v>70</v>
      </c>
      <c r="L29" s="18">
        <v>70</v>
      </c>
      <c r="M29" s="19">
        <v>50</v>
      </c>
      <c r="N29" s="19">
        <v>50</v>
      </c>
      <c r="O29" s="19">
        <v>20</v>
      </c>
      <c r="P29" s="20">
        <f t="shared" si="10"/>
        <v>420</v>
      </c>
      <c r="Q29" s="20">
        <v>0</v>
      </c>
      <c r="R29" s="21">
        <f t="shared" si="2"/>
        <v>320</v>
      </c>
      <c r="S29" s="21"/>
      <c r="T29" s="22">
        <f t="shared" si="3"/>
        <v>210</v>
      </c>
      <c r="U29" s="22"/>
      <c r="V29" s="23">
        <f t="shared" si="4"/>
        <v>120</v>
      </c>
      <c r="W29" s="23"/>
      <c r="X29" s="49">
        <f t="shared" si="5"/>
        <v>1070</v>
      </c>
      <c r="Y29" s="49">
        <f t="shared" si="6"/>
        <v>0</v>
      </c>
      <c r="Z29" s="50">
        <f t="shared" si="7"/>
        <v>0</v>
      </c>
      <c r="AA29" s="49">
        <f t="shared" si="8"/>
        <v>0</v>
      </c>
      <c r="AB29" s="50" t="str">
        <f t="shared" si="9"/>
        <v>NO</v>
      </c>
      <c r="AC29" s="83" t="s">
        <v>160</v>
      </c>
    </row>
    <row r="30" spans="1:29" ht="67.5" customHeight="1" x14ac:dyDescent="0.25">
      <c r="A30" s="27" t="s">
        <v>112</v>
      </c>
      <c r="B30" s="27" t="s">
        <v>62</v>
      </c>
      <c r="C30" s="27" t="s">
        <v>63</v>
      </c>
      <c r="D30" s="15">
        <v>0</v>
      </c>
      <c r="E30" s="15">
        <v>1</v>
      </c>
      <c r="F30" s="15">
        <v>1</v>
      </c>
      <c r="G30" s="17">
        <v>1</v>
      </c>
      <c r="H30" s="17">
        <v>1</v>
      </c>
      <c r="I30" s="17">
        <v>1</v>
      </c>
      <c r="J30" s="18">
        <v>1</v>
      </c>
      <c r="K30" s="18">
        <v>1</v>
      </c>
      <c r="L30" s="18">
        <v>1</v>
      </c>
      <c r="M30" s="19">
        <v>0</v>
      </c>
      <c r="N30" s="19">
        <v>0</v>
      </c>
      <c r="O30" s="19">
        <v>0</v>
      </c>
      <c r="P30" s="20">
        <f t="shared" si="10"/>
        <v>2</v>
      </c>
      <c r="Q30" s="20">
        <v>0</v>
      </c>
      <c r="R30" s="21">
        <f t="shared" si="2"/>
        <v>3</v>
      </c>
      <c r="S30" s="21"/>
      <c r="T30" s="22">
        <f t="shared" si="3"/>
        <v>3</v>
      </c>
      <c r="U30" s="22"/>
      <c r="V30" s="23">
        <f t="shared" si="4"/>
        <v>0</v>
      </c>
      <c r="W30" s="23"/>
      <c r="X30" s="49">
        <f t="shared" si="5"/>
        <v>8</v>
      </c>
      <c r="Y30" s="49">
        <f t="shared" si="6"/>
        <v>0</v>
      </c>
      <c r="Z30" s="50">
        <f t="shared" si="7"/>
        <v>0</v>
      </c>
      <c r="AA30" s="49">
        <f t="shared" si="8"/>
        <v>0</v>
      </c>
      <c r="AB30" s="50" t="str">
        <f t="shared" si="9"/>
        <v>NO</v>
      </c>
      <c r="AC30" s="83" t="s">
        <v>160</v>
      </c>
    </row>
    <row r="31" spans="1:29" ht="81" customHeight="1" x14ac:dyDescent="0.25">
      <c r="A31" s="27" t="s">
        <v>113</v>
      </c>
      <c r="B31" s="27" t="s">
        <v>64</v>
      </c>
      <c r="C31" s="27" t="s">
        <v>65</v>
      </c>
      <c r="D31" s="15">
        <v>0</v>
      </c>
      <c r="E31" s="15">
        <v>0</v>
      </c>
      <c r="F31" s="15">
        <v>2</v>
      </c>
      <c r="G31" s="17">
        <v>2</v>
      </c>
      <c r="H31" s="17"/>
      <c r="I31" s="17"/>
      <c r="J31" s="18"/>
      <c r="K31" s="18">
        <v>0</v>
      </c>
      <c r="L31" s="18">
        <v>0</v>
      </c>
      <c r="M31" s="19"/>
      <c r="N31" s="19">
        <v>0</v>
      </c>
      <c r="O31" s="19">
        <v>0</v>
      </c>
      <c r="P31" s="20">
        <f t="shared" si="10"/>
        <v>2</v>
      </c>
      <c r="Q31" s="20">
        <v>0</v>
      </c>
      <c r="R31" s="21">
        <f t="shared" si="2"/>
        <v>2</v>
      </c>
      <c r="S31" s="21"/>
      <c r="T31" s="22">
        <f t="shared" si="3"/>
        <v>0</v>
      </c>
      <c r="U31" s="22"/>
      <c r="V31" s="23">
        <f t="shared" si="4"/>
        <v>0</v>
      </c>
      <c r="W31" s="23"/>
      <c r="X31" s="49">
        <f t="shared" si="5"/>
        <v>4</v>
      </c>
      <c r="Y31" s="49">
        <f t="shared" si="6"/>
        <v>0</v>
      </c>
      <c r="Z31" s="50">
        <f t="shared" si="7"/>
        <v>0</v>
      </c>
      <c r="AA31" s="49">
        <f t="shared" si="8"/>
        <v>0</v>
      </c>
      <c r="AB31" s="50" t="str">
        <f t="shared" si="9"/>
        <v>NO</v>
      </c>
      <c r="AC31" s="83" t="s">
        <v>160</v>
      </c>
    </row>
    <row r="32" spans="1:29" ht="69.75" customHeight="1" x14ac:dyDescent="0.25">
      <c r="A32" s="27" t="s">
        <v>92</v>
      </c>
      <c r="B32" s="27" t="s">
        <v>66</v>
      </c>
      <c r="C32" s="27" t="s">
        <v>65</v>
      </c>
      <c r="D32" s="15">
        <v>0</v>
      </c>
      <c r="E32" s="15">
        <v>0</v>
      </c>
      <c r="F32" s="15">
        <v>0</v>
      </c>
      <c r="G32" s="17">
        <v>0</v>
      </c>
      <c r="H32" s="17">
        <v>0</v>
      </c>
      <c r="I32" s="17">
        <v>0</v>
      </c>
      <c r="J32" s="18">
        <v>0</v>
      </c>
      <c r="K32" s="18">
        <v>0</v>
      </c>
      <c r="L32" s="18">
        <v>0</v>
      </c>
      <c r="M32" s="19">
        <v>50</v>
      </c>
      <c r="N32" s="19">
        <v>50</v>
      </c>
      <c r="O32" s="19">
        <v>10</v>
      </c>
      <c r="P32" s="20">
        <f t="shared" si="10"/>
        <v>0</v>
      </c>
      <c r="Q32" s="20">
        <v>0</v>
      </c>
      <c r="R32" s="21">
        <f t="shared" si="2"/>
        <v>0</v>
      </c>
      <c r="S32" s="21"/>
      <c r="T32" s="22">
        <f t="shared" si="3"/>
        <v>0</v>
      </c>
      <c r="U32" s="22"/>
      <c r="V32" s="23">
        <f t="shared" si="4"/>
        <v>110</v>
      </c>
      <c r="W32" s="23"/>
      <c r="X32" s="49">
        <f t="shared" si="5"/>
        <v>110</v>
      </c>
      <c r="Y32" s="49">
        <f t="shared" si="6"/>
        <v>0</v>
      </c>
      <c r="Z32" s="50">
        <f t="shared" si="7"/>
        <v>0</v>
      </c>
      <c r="AA32" s="49">
        <f t="shared" si="8"/>
        <v>0</v>
      </c>
      <c r="AB32" s="50" t="str">
        <f t="shared" si="9"/>
        <v>NO</v>
      </c>
      <c r="AC32" s="83" t="s">
        <v>160</v>
      </c>
    </row>
    <row r="33" spans="1:29" ht="57.75" customHeight="1" x14ac:dyDescent="0.25">
      <c r="A33" s="27" t="s">
        <v>90</v>
      </c>
      <c r="B33" s="27" t="s">
        <v>114</v>
      </c>
      <c r="C33" s="27" t="s">
        <v>65</v>
      </c>
      <c r="D33" s="15">
        <v>0</v>
      </c>
      <c r="E33" s="15">
        <v>0</v>
      </c>
      <c r="F33" s="15">
        <v>20</v>
      </c>
      <c r="G33" s="17">
        <v>20</v>
      </c>
      <c r="H33" s="17">
        <v>0</v>
      </c>
      <c r="I33" s="17">
        <v>0</v>
      </c>
      <c r="J33" s="18">
        <v>0</v>
      </c>
      <c r="K33" s="18">
        <v>0</v>
      </c>
      <c r="L33" s="18">
        <v>50</v>
      </c>
      <c r="M33" s="19">
        <v>50</v>
      </c>
      <c r="N33" s="19"/>
      <c r="O33" s="19">
        <v>0</v>
      </c>
      <c r="P33" s="20">
        <f t="shared" si="10"/>
        <v>20</v>
      </c>
      <c r="Q33" s="20">
        <v>0</v>
      </c>
      <c r="R33" s="21">
        <f t="shared" si="2"/>
        <v>20</v>
      </c>
      <c r="S33" s="21"/>
      <c r="T33" s="22">
        <f t="shared" si="3"/>
        <v>50</v>
      </c>
      <c r="U33" s="22"/>
      <c r="V33" s="23">
        <f t="shared" si="4"/>
        <v>50</v>
      </c>
      <c r="W33" s="23"/>
      <c r="X33" s="49">
        <f t="shared" si="5"/>
        <v>140</v>
      </c>
      <c r="Y33" s="49">
        <f t="shared" si="6"/>
        <v>0</v>
      </c>
      <c r="Z33" s="50">
        <f t="shared" si="7"/>
        <v>0</v>
      </c>
      <c r="AA33" s="49">
        <f t="shared" si="8"/>
        <v>0</v>
      </c>
      <c r="AB33" s="50" t="str">
        <f t="shared" si="9"/>
        <v>NO</v>
      </c>
      <c r="AC33" s="83" t="s">
        <v>160</v>
      </c>
    </row>
    <row r="34" spans="1:29" ht="78" customHeight="1" x14ac:dyDescent="0.25">
      <c r="A34" s="27" t="s">
        <v>115</v>
      </c>
      <c r="B34" s="27" t="s">
        <v>116</v>
      </c>
      <c r="C34" s="27" t="s">
        <v>65</v>
      </c>
      <c r="D34" s="15">
        <v>0</v>
      </c>
      <c r="E34" s="15">
        <v>0</v>
      </c>
      <c r="F34" s="15">
        <v>50</v>
      </c>
      <c r="G34" s="17">
        <v>70</v>
      </c>
      <c r="H34" s="17">
        <v>50</v>
      </c>
      <c r="I34" s="17">
        <v>50</v>
      </c>
      <c r="J34" s="18">
        <v>50</v>
      </c>
      <c r="K34" s="18">
        <v>50</v>
      </c>
      <c r="L34" s="18"/>
      <c r="M34" s="19">
        <v>0</v>
      </c>
      <c r="N34" s="19"/>
      <c r="O34" s="19">
        <v>20</v>
      </c>
      <c r="P34" s="20">
        <f t="shared" si="10"/>
        <v>50</v>
      </c>
      <c r="Q34" s="20">
        <v>0</v>
      </c>
      <c r="R34" s="21">
        <f t="shared" si="2"/>
        <v>170</v>
      </c>
      <c r="S34" s="21"/>
      <c r="T34" s="22">
        <f t="shared" si="3"/>
        <v>100</v>
      </c>
      <c r="U34" s="22"/>
      <c r="V34" s="23">
        <f t="shared" si="4"/>
        <v>20</v>
      </c>
      <c r="W34" s="23"/>
      <c r="X34" s="49">
        <f t="shared" si="5"/>
        <v>340</v>
      </c>
      <c r="Y34" s="49">
        <f t="shared" si="6"/>
        <v>0</v>
      </c>
      <c r="Z34" s="50">
        <f t="shared" si="7"/>
        <v>0</v>
      </c>
      <c r="AA34" s="49">
        <f t="shared" si="8"/>
        <v>0</v>
      </c>
      <c r="AB34" s="50" t="str">
        <f t="shared" si="9"/>
        <v>NO</v>
      </c>
      <c r="AC34" s="83" t="s">
        <v>160</v>
      </c>
    </row>
    <row r="35" spans="1:29" ht="74.25" customHeight="1" x14ac:dyDescent="0.25">
      <c r="A35" s="27" t="s">
        <v>93</v>
      </c>
      <c r="B35" s="27" t="s">
        <v>117</v>
      </c>
      <c r="C35" s="27" t="s">
        <v>65</v>
      </c>
      <c r="D35" s="15">
        <v>0</v>
      </c>
      <c r="E35" s="15">
        <v>20</v>
      </c>
      <c r="F35" s="15">
        <v>20</v>
      </c>
      <c r="G35" s="17">
        <v>20</v>
      </c>
      <c r="H35" s="17">
        <v>0</v>
      </c>
      <c r="I35" s="17">
        <v>0</v>
      </c>
      <c r="J35" s="18">
        <v>0</v>
      </c>
      <c r="K35" s="18">
        <v>0</v>
      </c>
      <c r="L35" s="18">
        <v>0</v>
      </c>
      <c r="M35" s="19">
        <v>0</v>
      </c>
      <c r="N35" s="19">
        <v>0</v>
      </c>
      <c r="O35" s="19">
        <v>0</v>
      </c>
      <c r="P35" s="20">
        <f t="shared" si="10"/>
        <v>40</v>
      </c>
      <c r="Q35" s="20">
        <v>0</v>
      </c>
      <c r="R35" s="21">
        <f t="shared" si="2"/>
        <v>20</v>
      </c>
      <c r="S35" s="21"/>
      <c r="T35" s="22">
        <f t="shared" si="3"/>
        <v>0</v>
      </c>
      <c r="U35" s="22"/>
      <c r="V35" s="23">
        <f t="shared" si="4"/>
        <v>0</v>
      </c>
      <c r="W35" s="23"/>
      <c r="X35" s="49">
        <f t="shared" si="5"/>
        <v>60</v>
      </c>
      <c r="Y35" s="49">
        <f t="shared" si="6"/>
        <v>0</v>
      </c>
      <c r="Z35" s="50">
        <f t="shared" si="7"/>
        <v>0</v>
      </c>
      <c r="AA35" s="49">
        <f t="shared" si="8"/>
        <v>0</v>
      </c>
      <c r="AB35" s="50" t="str">
        <f t="shared" si="9"/>
        <v>NO</v>
      </c>
      <c r="AC35" s="83" t="s">
        <v>160</v>
      </c>
    </row>
    <row r="36" spans="1:29" ht="84.75" customHeight="1" x14ac:dyDescent="0.25">
      <c r="A36" s="27" t="s">
        <v>96</v>
      </c>
      <c r="B36" s="27" t="s">
        <v>118</v>
      </c>
      <c r="C36" s="27" t="s">
        <v>50</v>
      </c>
      <c r="D36" s="15"/>
      <c r="E36" s="15"/>
      <c r="F36" s="15"/>
      <c r="G36" s="17"/>
      <c r="H36" s="17"/>
      <c r="I36" s="17"/>
      <c r="J36" s="18"/>
      <c r="K36" s="18"/>
      <c r="L36" s="18"/>
      <c r="M36" s="19">
        <v>20</v>
      </c>
      <c r="N36" s="19">
        <v>20</v>
      </c>
      <c r="O36" s="19">
        <v>20</v>
      </c>
      <c r="P36" s="20">
        <f t="shared" si="10"/>
        <v>0</v>
      </c>
      <c r="Q36" s="20">
        <v>0</v>
      </c>
      <c r="R36" s="21">
        <f t="shared" si="2"/>
        <v>0</v>
      </c>
      <c r="S36" s="21"/>
      <c r="T36" s="22">
        <f t="shared" si="3"/>
        <v>0</v>
      </c>
      <c r="U36" s="22"/>
      <c r="V36" s="23">
        <f t="shared" si="4"/>
        <v>60</v>
      </c>
      <c r="W36" s="23"/>
      <c r="X36" s="49">
        <f t="shared" si="5"/>
        <v>60</v>
      </c>
      <c r="Y36" s="49">
        <f t="shared" si="6"/>
        <v>0</v>
      </c>
      <c r="Z36" s="50">
        <f t="shared" si="7"/>
        <v>0</v>
      </c>
      <c r="AA36" s="49">
        <f t="shared" si="8"/>
        <v>0</v>
      </c>
      <c r="AB36" s="50" t="str">
        <f t="shared" si="9"/>
        <v>NO</v>
      </c>
      <c r="AC36" s="83" t="s">
        <v>160</v>
      </c>
    </row>
    <row r="37" spans="1:29" ht="57.75" customHeight="1" x14ac:dyDescent="0.25">
      <c r="A37" s="27" t="s">
        <v>95</v>
      </c>
      <c r="B37" s="27" t="s">
        <v>119</v>
      </c>
      <c r="C37" s="27" t="s">
        <v>50</v>
      </c>
      <c r="D37" s="15"/>
      <c r="E37" s="15">
        <v>20</v>
      </c>
      <c r="F37" s="15">
        <v>20</v>
      </c>
      <c r="G37" s="17"/>
      <c r="H37" s="17"/>
      <c r="I37" s="17"/>
      <c r="J37" s="18"/>
      <c r="K37" s="18"/>
      <c r="L37" s="18"/>
      <c r="M37" s="19"/>
      <c r="N37" s="19"/>
      <c r="O37" s="19"/>
      <c r="P37" s="20">
        <f t="shared" si="10"/>
        <v>40</v>
      </c>
      <c r="Q37" s="20">
        <v>0</v>
      </c>
      <c r="R37" s="21">
        <f t="shared" si="2"/>
        <v>0</v>
      </c>
      <c r="S37" s="21"/>
      <c r="T37" s="22">
        <f t="shared" si="3"/>
        <v>0</v>
      </c>
      <c r="U37" s="22"/>
      <c r="V37" s="23">
        <f t="shared" si="4"/>
        <v>0</v>
      </c>
      <c r="W37" s="23"/>
      <c r="X37" s="49">
        <f t="shared" si="5"/>
        <v>40</v>
      </c>
      <c r="Y37" s="49">
        <f t="shared" si="6"/>
        <v>0</v>
      </c>
      <c r="Z37" s="50">
        <f t="shared" si="7"/>
        <v>0</v>
      </c>
      <c r="AA37" s="49">
        <f t="shared" si="8"/>
        <v>0</v>
      </c>
      <c r="AB37" s="50" t="str">
        <f t="shared" si="9"/>
        <v>NO</v>
      </c>
      <c r="AC37" s="83" t="s">
        <v>159</v>
      </c>
    </row>
    <row r="38" spans="1:29" ht="76.5" customHeight="1" x14ac:dyDescent="0.25">
      <c r="A38" s="27" t="s">
        <v>94</v>
      </c>
      <c r="B38" s="27" t="s">
        <v>120</v>
      </c>
      <c r="C38" s="27" t="s">
        <v>50</v>
      </c>
      <c r="D38" s="15"/>
      <c r="E38" s="15"/>
      <c r="F38" s="15"/>
      <c r="G38" s="17"/>
      <c r="H38" s="17">
        <v>20</v>
      </c>
      <c r="I38" s="17">
        <v>15</v>
      </c>
      <c r="J38" s="18"/>
      <c r="K38" s="18"/>
      <c r="L38" s="18"/>
      <c r="M38" s="19"/>
      <c r="N38" s="19"/>
      <c r="O38" s="19"/>
      <c r="P38" s="20">
        <f t="shared" si="10"/>
        <v>0</v>
      </c>
      <c r="Q38" s="20">
        <v>0</v>
      </c>
      <c r="R38" s="21">
        <f t="shared" si="2"/>
        <v>35</v>
      </c>
      <c r="S38" s="21"/>
      <c r="T38" s="22">
        <f t="shared" si="3"/>
        <v>0</v>
      </c>
      <c r="U38" s="22"/>
      <c r="V38" s="23">
        <f t="shared" si="4"/>
        <v>0</v>
      </c>
      <c r="W38" s="23"/>
      <c r="X38" s="49">
        <f t="shared" si="5"/>
        <v>35</v>
      </c>
      <c r="Y38" s="49">
        <f t="shared" si="6"/>
        <v>0</v>
      </c>
      <c r="Z38" s="50">
        <f t="shared" si="7"/>
        <v>0</v>
      </c>
      <c r="AA38" s="49">
        <f t="shared" si="8"/>
        <v>0</v>
      </c>
      <c r="AB38" s="50" t="str">
        <f t="shared" si="9"/>
        <v>NO</v>
      </c>
      <c r="AC38" s="83" t="s">
        <v>159</v>
      </c>
    </row>
    <row r="39" spans="1:29" ht="85.5" customHeight="1" x14ac:dyDescent="0.25">
      <c r="A39" s="27" t="s">
        <v>121</v>
      </c>
      <c r="B39" s="27" t="s">
        <v>122</v>
      </c>
      <c r="C39" s="27" t="s">
        <v>50</v>
      </c>
      <c r="D39" s="15"/>
      <c r="E39" s="15"/>
      <c r="F39" s="15"/>
      <c r="G39" s="17"/>
      <c r="H39" s="17"/>
      <c r="I39" s="17"/>
      <c r="J39" s="18"/>
      <c r="K39" s="18"/>
      <c r="L39" s="18">
        <v>25</v>
      </c>
      <c r="M39" s="19"/>
      <c r="N39" s="19"/>
      <c r="O39" s="19"/>
      <c r="P39" s="20">
        <f t="shared" si="10"/>
        <v>0</v>
      </c>
      <c r="Q39" s="20">
        <v>0</v>
      </c>
      <c r="R39" s="21">
        <f t="shared" si="2"/>
        <v>0</v>
      </c>
      <c r="S39" s="21"/>
      <c r="T39" s="22">
        <f t="shared" si="3"/>
        <v>25</v>
      </c>
      <c r="U39" s="22"/>
      <c r="V39" s="23">
        <f t="shared" si="4"/>
        <v>0</v>
      </c>
      <c r="W39" s="23"/>
      <c r="X39" s="49">
        <f t="shared" si="5"/>
        <v>25</v>
      </c>
      <c r="Y39" s="49">
        <f t="shared" si="6"/>
        <v>0</v>
      </c>
      <c r="Z39" s="50">
        <f t="shared" si="7"/>
        <v>0</v>
      </c>
      <c r="AA39" s="49">
        <f t="shared" si="8"/>
        <v>0</v>
      </c>
      <c r="AB39" s="50" t="str">
        <f t="shared" si="9"/>
        <v>NO</v>
      </c>
      <c r="AC39" s="83" t="s">
        <v>159</v>
      </c>
    </row>
    <row r="40" spans="1:29" ht="71.25" customHeight="1" x14ac:dyDescent="0.25">
      <c r="A40" s="27" t="s">
        <v>91</v>
      </c>
      <c r="B40" s="27" t="s">
        <v>67</v>
      </c>
      <c r="C40" s="27" t="s">
        <v>50</v>
      </c>
      <c r="D40" s="15"/>
      <c r="E40" s="15"/>
      <c r="F40" s="15">
        <v>25</v>
      </c>
      <c r="G40" s="17"/>
      <c r="H40" s="17"/>
      <c r="I40" s="17"/>
      <c r="J40" s="18"/>
      <c r="K40" s="18"/>
      <c r="L40" s="18"/>
      <c r="M40" s="19"/>
      <c r="N40" s="19"/>
      <c r="O40" s="19"/>
      <c r="P40" s="20">
        <f t="shared" si="10"/>
        <v>25</v>
      </c>
      <c r="Q40" s="20">
        <v>0</v>
      </c>
      <c r="R40" s="21">
        <f t="shared" si="2"/>
        <v>0</v>
      </c>
      <c r="S40" s="21"/>
      <c r="T40" s="22">
        <f t="shared" si="3"/>
        <v>0</v>
      </c>
      <c r="U40" s="22"/>
      <c r="V40" s="23">
        <f t="shared" si="4"/>
        <v>0</v>
      </c>
      <c r="W40" s="23"/>
      <c r="X40" s="49">
        <f t="shared" si="5"/>
        <v>25</v>
      </c>
      <c r="Y40" s="49">
        <f t="shared" si="6"/>
        <v>0</v>
      </c>
      <c r="Z40" s="50">
        <f t="shared" si="7"/>
        <v>0</v>
      </c>
      <c r="AA40" s="49">
        <f t="shared" si="8"/>
        <v>0</v>
      </c>
      <c r="AB40" s="50" t="str">
        <f t="shared" si="9"/>
        <v>NO</v>
      </c>
      <c r="AC40" s="83" t="s">
        <v>159</v>
      </c>
    </row>
    <row r="41" spans="1:29" ht="30" customHeight="1" x14ac:dyDescent="0.25">
      <c r="A41" s="88" t="s">
        <v>32</v>
      </c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90"/>
    </row>
    <row r="42" spans="1:29" ht="82.5" customHeight="1" x14ac:dyDescent="0.25">
      <c r="A42" s="27" t="s">
        <v>98</v>
      </c>
      <c r="B42" s="27" t="s">
        <v>123</v>
      </c>
      <c r="C42" s="27" t="s">
        <v>57</v>
      </c>
      <c r="D42" s="15"/>
      <c r="E42" s="15"/>
      <c r="F42" s="15">
        <v>1</v>
      </c>
      <c r="G42" s="17"/>
      <c r="H42" s="17"/>
      <c r="I42" s="17">
        <v>1</v>
      </c>
      <c r="J42" s="18"/>
      <c r="K42" s="18"/>
      <c r="L42" s="18">
        <v>1</v>
      </c>
      <c r="M42" s="19"/>
      <c r="N42" s="19"/>
      <c r="O42" s="19">
        <v>1</v>
      </c>
      <c r="P42" s="20">
        <f>SUM(D42:F42)</f>
        <v>1</v>
      </c>
      <c r="Q42" s="20">
        <v>0</v>
      </c>
      <c r="R42" s="21">
        <f>SUM(G42:I42)</f>
        <v>1</v>
      </c>
      <c r="S42" s="21"/>
      <c r="T42" s="22">
        <f>SUM(J42:L42)</f>
        <v>1</v>
      </c>
      <c r="U42" s="22"/>
      <c r="V42" s="23">
        <f>SUM(M42:O42)</f>
        <v>1</v>
      </c>
      <c r="W42" s="23"/>
      <c r="X42" s="49">
        <f t="shared" ref="X42:Y46" si="11">P42+R42+T42+V42</f>
        <v>4</v>
      </c>
      <c r="Y42" s="49">
        <f t="shared" si="11"/>
        <v>0</v>
      </c>
      <c r="Z42" s="50">
        <f>Y42/X42</f>
        <v>0</v>
      </c>
      <c r="AA42" s="49">
        <f>IF(Y42&gt;X42,X42,Y42)</f>
        <v>0</v>
      </c>
      <c r="AB42" s="50" t="str">
        <f>IF(IFERROR(SUM((Q42&gt;0),(S42&gt;0),(U42&gt;0),(W42&gt;0))/SUM((P42&gt;0),(R42&gt;0),(T42&gt;0),(V42&gt;0)),0)&gt;=51%,"SI","NO")</f>
        <v>NO</v>
      </c>
      <c r="AC42" s="83" t="s">
        <v>159</v>
      </c>
    </row>
    <row r="43" spans="1:29" ht="56.25" customHeight="1" x14ac:dyDescent="0.25">
      <c r="A43" s="27" t="s">
        <v>75</v>
      </c>
      <c r="B43" s="27" t="s">
        <v>76</v>
      </c>
      <c r="C43" s="27" t="s">
        <v>77</v>
      </c>
      <c r="D43" s="15"/>
      <c r="E43" s="15"/>
      <c r="F43" s="15">
        <v>1</v>
      </c>
      <c r="G43" s="17"/>
      <c r="H43" s="17"/>
      <c r="I43" s="17">
        <v>1</v>
      </c>
      <c r="J43" s="18"/>
      <c r="K43" s="18"/>
      <c r="L43" s="18">
        <v>1</v>
      </c>
      <c r="M43" s="19"/>
      <c r="N43" s="19"/>
      <c r="O43" s="19">
        <v>1</v>
      </c>
      <c r="P43" s="20">
        <f>SUM(D43:F43)</f>
        <v>1</v>
      </c>
      <c r="Q43" s="20">
        <v>0</v>
      </c>
      <c r="R43" s="21">
        <f>SUM(G43:I43)</f>
        <v>1</v>
      </c>
      <c r="S43" s="21"/>
      <c r="T43" s="22">
        <f>SUM(J43:L43)</f>
        <v>1</v>
      </c>
      <c r="U43" s="22"/>
      <c r="V43" s="23">
        <f>SUM(M43:O43)</f>
        <v>1</v>
      </c>
      <c r="W43" s="23"/>
      <c r="X43" s="49">
        <f t="shared" si="11"/>
        <v>4</v>
      </c>
      <c r="Y43" s="49">
        <f t="shared" si="11"/>
        <v>0</v>
      </c>
      <c r="Z43" s="50">
        <f>Y43/X43</f>
        <v>0</v>
      </c>
      <c r="AA43" s="49">
        <f>IF(Y43&gt;X43,X43,Y43)</f>
        <v>0</v>
      </c>
      <c r="AB43" s="50" t="str">
        <f>IF(IFERROR(SUM((Q43&gt;0),(S43&gt;0),(U43&gt;0),(W43&gt;0))/SUM((P43&gt;0),(R43&gt;0),(T43&gt;0),(V43&gt;0)),0)&gt;=51%,"SI","NO")</f>
        <v>NO</v>
      </c>
      <c r="AC43" s="83" t="s">
        <v>159</v>
      </c>
    </row>
    <row r="44" spans="1:29" ht="57.75" customHeight="1" x14ac:dyDescent="0.25">
      <c r="A44" s="27" t="s">
        <v>97</v>
      </c>
      <c r="B44" s="27" t="s">
        <v>76</v>
      </c>
      <c r="C44" s="27" t="s">
        <v>78</v>
      </c>
      <c r="D44" s="15">
        <v>1</v>
      </c>
      <c r="E44" s="15">
        <v>1</v>
      </c>
      <c r="F44" s="15">
        <v>1</v>
      </c>
      <c r="G44" s="17">
        <v>1</v>
      </c>
      <c r="H44" s="17">
        <v>1</v>
      </c>
      <c r="I44" s="17">
        <v>1</v>
      </c>
      <c r="J44" s="18">
        <v>1</v>
      </c>
      <c r="K44" s="18">
        <v>1</v>
      </c>
      <c r="L44" s="18">
        <v>1</v>
      </c>
      <c r="M44" s="19">
        <v>1</v>
      </c>
      <c r="N44" s="19">
        <v>1</v>
      </c>
      <c r="O44" s="19">
        <v>1</v>
      </c>
      <c r="P44" s="20">
        <f>SUM(D44:F44)</f>
        <v>3</v>
      </c>
      <c r="Q44" s="20">
        <v>0</v>
      </c>
      <c r="R44" s="21">
        <f>SUM(G44:I44)</f>
        <v>3</v>
      </c>
      <c r="S44" s="21"/>
      <c r="T44" s="22">
        <f>SUM(J44:L44)</f>
        <v>3</v>
      </c>
      <c r="U44" s="22"/>
      <c r="V44" s="23">
        <f>SUM(M44:O44)</f>
        <v>3</v>
      </c>
      <c r="W44" s="23"/>
      <c r="X44" s="49">
        <f t="shared" si="11"/>
        <v>12</v>
      </c>
      <c r="Y44" s="49">
        <f t="shared" si="11"/>
        <v>0</v>
      </c>
      <c r="Z44" s="50">
        <f>Y44/X44</f>
        <v>0</v>
      </c>
      <c r="AA44" s="49">
        <f>IF(Y44&gt;X44,X44,Y44)</f>
        <v>0</v>
      </c>
      <c r="AB44" s="50" t="str">
        <f>IF(IFERROR(SUM((Q44&gt;0),(S44&gt;0),(U44&gt;0),(W44&gt;0))/SUM((P44&gt;0),(R44&gt;0),(T44&gt;0),(V44&gt;0)),0)&gt;=51%,"SI","NO")</f>
        <v>NO</v>
      </c>
      <c r="AC44" s="83" t="s">
        <v>159</v>
      </c>
    </row>
    <row r="45" spans="1:29" ht="57" customHeight="1" x14ac:dyDescent="0.25">
      <c r="A45" s="27" t="s">
        <v>99</v>
      </c>
      <c r="B45" s="27" t="s">
        <v>124</v>
      </c>
      <c r="C45" s="27" t="s">
        <v>78</v>
      </c>
      <c r="D45" s="15"/>
      <c r="E45" s="15"/>
      <c r="F45" s="15"/>
      <c r="G45" s="17"/>
      <c r="H45" s="17"/>
      <c r="I45" s="17"/>
      <c r="J45" s="18"/>
      <c r="K45" s="18">
        <v>1</v>
      </c>
      <c r="L45" s="18"/>
      <c r="M45" s="19"/>
      <c r="N45" s="19"/>
      <c r="O45" s="19"/>
      <c r="P45" s="20">
        <f>SUM(D45:F45)</f>
        <v>0</v>
      </c>
      <c r="Q45" s="20">
        <v>0</v>
      </c>
      <c r="R45" s="21">
        <f>SUM(G45:I45)</f>
        <v>0</v>
      </c>
      <c r="S45" s="21"/>
      <c r="T45" s="22">
        <f>SUM(J45:L45)</f>
        <v>1</v>
      </c>
      <c r="U45" s="22"/>
      <c r="V45" s="23">
        <f>SUM(M45:O45)</f>
        <v>0</v>
      </c>
      <c r="W45" s="23"/>
      <c r="X45" s="49">
        <f t="shared" si="11"/>
        <v>1</v>
      </c>
      <c r="Y45" s="49">
        <f t="shared" si="11"/>
        <v>0</v>
      </c>
      <c r="Z45" s="50">
        <f>Y45/X45</f>
        <v>0</v>
      </c>
      <c r="AA45" s="49">
        <f>IF(Y45&gt;X45,X45,Y45)</f>
        <v>0</v>
      </c>
      <c r="AB45" s="50" t="str">
        <f>IF(IFERROR(SUM((Q45&gt;0),(S45&gt;0),(U45&gt;0),(W45&gt;0))/SUM((P45&gt;0),(R45&gt;0),(T45&gt;0),(V45&gt;0)),0)&gt;=51%,"SI","NO")</f>
        <v>NO</v>
      </c>
      <c r="AC45" s="83" t="s">
        <v>159</v>
      </c>
    </row>
    <row r="46" spans="1:29" ht="69" customHeight="1" x14ac:dyDescent="0.25">
      <c r="A46" s="27" t="s">
        <v>125</v>
      </c>
      <c r="B46" s="27" t="s">
        <v>126</v>
      </c>
      <c r="C46" s="27" t="s">
        <v>78</v>
      </c>
      <c r="D46" s="15"/>
      <c r="E46" s="15"/>
      <c r="F46" s="15">
        <v>1</v>
      </c>
      <c r="G46" s="17"/>
      <c r="H46" s="17"/>
      <c r="I46" s="17"/>
      <c r="J46" s="18"/>
      <c r="K46" s="18"/>
      <c r="L46" s="18"/>
      <c r="M46" s="19"/>
      <c r="N46" s="19"/>
      <c r="O46" s="19"/>
      <c r="P46" s="20">
        <f>SUM(D46:F46)</f>
        <v>1</v>
      </c>
      <c r="Q46" s="20">
        <v>0</v>
      </c>
      <c r="R46" s="21">
        <f>SUM(G46:I46)</f>
        <v>0</v>
      </c>
      <c r="S46" s="21"/>
      <c r="T46" s="22">
        <f>SUM(J46:L46)</f>
        <v>0</v>
      </c>
      <c r="U46" s="22"/>
      <c r="V46" s="23">
        <f>SUM(M46:O46)</f>
        <v>0</v>
      </c>
      <c r="W46" s="23"/>
      <c r="X46" s="49">
        <f t="shared" si="11"/>
        <v>1</v>
      </c>
      <c r="Y46" s="49">
        <f t="shared" si="11"/>
        <v>0</v>
      </c>
      <c r="Z46" s="50">
        <f>Y46/X46</f>
        <v>0</v>
      </c>
      <c r="AA46" s="49">
        <f>IF(Y46&gt;X46,X46,Y46)</f>
        <v>0</v>
      </c>
      <c r="AB46" s="50" t="str">
        <f>IF(IFERROR(SUM((Q46&gt;0),(S46&gt;0),(U46&gt;0),(W46&gt;0))/SUM((P46&gt;0),(R46&gt;0),(T46&gt;0),(V46&gt;0)),0)&gt;=51%,"SI","NO")</f>
        <v>NO</v>
      </c>
      <c r="AC46" s="83" t="s">
        <v>159</v>
      </c>
    </row>
    <row r="47" spans="1:29" ht="30" customHeight="1" x14ac:dyDescent="0.4">
      <c r="A47" s="86" t="s">
        <v>33</v>
      </c>
      <c r="B47" s="87"/>
      <c r="C47" s="87"/>
      <c r="D47" s="12">
        <f>SUM(D13:D46)</f>
        <v>103</v>
      </c>
      <c r="E47" s="12">
        <f t="shared" ref="E47:X47" si="12">SUM(E13:E46)</f>
        <v>356</v>
      </c>
      <c r="F47" s="12">
        <f t="shared" si="12"/>
        <v>353</v>
      </c>
      <c r="G47" s="12">
        <f t="shared" si="12"/>
        <v>307</v>
      </c>
      <c r="H47" s="12">
        <f t="shared" si="12"/>
        <v>239</v>
      </c>
      <c r="I47" s="12">
        <f t="shared" si="12"/>
        <v>256</v>
      </c>
      <c r="J47" s="12">
        <f t="shared" si="12"/>
        <v>124</v>
      </c>
      <c r="K47" s="12">
        <f t="shared" si="12"/>
        <v>184</v>
      </c>
      <c r="L47" s="12">
        <f t="shared" si="12"/>
        <v>193</v>
      </c>
      <c r="M47" s="12">
        <f t="shared" si="12"/>
        <v>237</v>
      </c>
      <c r="N47" s="12">
        <f t="shared" si="12"/>
        <v>189</v>
      </c>
      <c r="O47" s="12">
        <f t="shared" si="12"/>
        <v>76</v>
      </c>
      <c r="P47" s="12">
        <f t="shared" si="12"/>
        <v>812</v>
      </c>
      <c r="Q47" s="12">
        <f t="shared" si="12"/>
        <v>0</v>
      </c>
      <c r="R47" s="12">
        <f t="shared" si="12"/>
        <v>802</v>
      </c>
      <c r="S47" s="12">
        <f t="shared" si="12"/>
        <v>0</v>
      </c>
      <c r="T47" s="12">
        <f t="shared" si="12"/>
        <v>501</v>
      </c>
      <c r="U47" s="12">
        <f t="shared" si="12"/>
        <v>0</v>
      </c>
      <c r="V47" s="12">
        <f>SUM(V13:V46)</f>
        <v>502</v>
      </c>
      <c r="W47" s="12">
        <f t="shared" si="12"/>
        <v>0</v>
      </c>
      <c r="X47" s="12">
        <f t="shared" si="12"/>
        <v>2617</v>
      </c>
      <c r="Y47" s="51">
        <f>SUM(Y13:Y46)</f>
        <v>0</v>
      </c>
      <c r="Z47" s="52">
        <f>AVERAGE(Z13:Z46)</f>
        <v>0</v>
      </c>
      <c r="AA47" s="53">
        <f>SUM(AA13:AA46)/X47</f>
        <v>0</v>
      </c>
      <c r="AB47" s="51">
        <f>COUNTIFS(AB13:AB46,"SI")</f>
        <v>0</v>
      </c>
      <c r="AC47" s="51">
        <f>COUNTIFS(AC13:AC46,"SI")</f>
        <v>20</v>
      </c>
    </row>
    <row r="48" spans="1:29" ht="30" customHeight="1" x14ac:dyDescent="0.4">
      <c r="A48" s="76"/>
      <c r="B48" s="77"/>
      <c r="C48" s="77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9"/>
      <c r="Y48" s="79"/>
      <c r="Z48" s="80"/>
      <c r="AA48" s="81"/>
      <c r="AB48" s="82"/>
    </row>
    <row r="49" spans="1:28" ht="24.75" customHeight="1" x14ac:dyDescent="0.4">
      <c r="A49" s="45"/>
      <c r="B49" s="4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6"/>
      <c r="AB49" s="7"/>
    </row>
    <row r="50" spans="1:28" ht="24.75" customHeight="1" x14ac:dyDescent="0.45">
      <c r="A50" s="45"/>
      <c r="B50" s="42" t="s">
        <v>34</v>
      </c>
      <c r="C50" s="29"/>
      <c r="D50" s="29"/>
      <c r="E50" s="84" t="s">
        <v>35</v>
      </c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 t="s">
        <v>36</v>
      </c>
      <c r="R50" s="84"/>
      <c r="S50" s="84"/>
      <c r="T50" s="84"/>
      <c r="U50" s="84"/>
      <c r="V50" s="3"/>
      <c r="W50" s="91" t="s">
        <v>37</v>
      </c>
      <c r="X50" s="91"/>
      <c r="Y50" s="91"/>
      <c r="Z50" s="91"/>
      <c r="AA50" s="91"/>
      <c r="AB50" s="7"/>
    </row>
    <row r="51" spans="1:28" ht="26.25" customHeight="1" x14ac:dyDescent="0.45">
      <c r="A51" s="45"/>
      <c r="B51" s="32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3"/>
      <c r="Q51" s="3"/>
      <c r="R51" s="3"/>
      <c r="S51" s="3"/>
      <c r="T51" s="30"/>
      <c r="U51" s="28"/>
      <c r="V51" s="3"/>
      <c r="W51" s="3"/>
      <c r="X51" s="3"/>
      <c r="Y51" s="3"/>
      <c r="Z51" s="31"/>
      <c r="AA51" s="31"/>
    </row>
    <row r="52" spans="1:28" ht="15.75" customHeight="1" x14ac:dyDescent="0.45">
      <c r="A52" s="45"/>
      <c r="B52" s="32" t="s">
        <v>49</v>
      </c>
      <c r="C52" s="29"/>
      <c r="D52" s="29"/>
      <c r="E52" s="96" t="s">
        <v>38</v>
      </c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3"/>
      <c r="R52" s="91" t="s">
        <v>39</v>
      </c>
      <c r="S52" s="92"/>
      <c r="T52" s="92"/>
      <c r="U52" s="28"/>
      <c r="V52" s="3"/>
      <c r="W52" s="84" t="s">
        <v>40</v>
      </c>
      <c r="X52" s="84"/>
      <c r="Y52" s="84"/>
      <c r="Z52" s="84"/>
      <c r="AA52" s="84"/>
    </row>
    <row r="53" spans="1:28" ht="21" customHeight="1" x14ac:dyDescent="0.4">
      <c r="A53" s="45"/>
      <c r="B53" s="41" t="s">
        <v>127</v>
      </c>
      <c r="C53" s="33"/>
      <c r="D53" s="33"/>
      <c r="E53" s="95" t="s">
        <v>41</v>
      </c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85" t="s">
        <v>42</v>
      </c>
      <c r="R53" s="93"/>
      <c r="S53" s="93"/>
      <c r="T53" s="93"/>
      <c r="U53" s="93"/>
      <c r="V53" s="1" t="s">
        <v>129</v>
      </c>
      <c r="W53" s="85" t="s">
        <v>43</v>
      </c>
      <c r="X53" s="85"/>
      <c r="Y53" s="85"/>
      <c r="Z53" s="85"/>
      <c r="AA53" s="85"/>
    </row>
    <row r="54" spans="1:28" ht="21.75" customHeight="1" x14ac:dyDescent="0.4">
      <c r="A54" s="45"/>
      <c r="B54" s="41" t="s">
        <v>128</v>
      </c>
      <c r="C54" s="33"/>
      <c r="D54" s="33"/>
      <c r="E54" s="94" t="s">
        <v>48</v>
      </c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85" t="s">
        <v>44</v>
      </c>
      <c r="R54" s="93"/>
      <c r="S54" s="93"/>
      <c r="T54" s="93"/>
      <c r="U54" s="93"/>
      <c r="V54" s="1"/>
      <c r="W54" s="85" t="s">
        <v>45</v>
      </c>
      <c r="X54" s="85"/>
      <c r="Y54" s="85"/>
      <c r="Z54" s="85"/>
      <c r="AA54" s="85"/>
    </row>
    <row r="55" spans="1:28" ht="15.75" customHeight="1" x14ac:dyDescent="0.4">
      <c r="A55" s="45"/>
      <c r="B55" s="45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8"/>
      <c r="Q55" s="8"/>
      <c r="R55" s="8"/>
      <c r="S55" s="8"/>
      <c r="T55" s="8"/>
      <c r="U55" s="9"/>
      <c r="V55" s="8"/>
      <c r="W55" s="10"/>
      <c r="X55" s="10"/>
      <c r="Y55" s="10"/>
      <c r="Z55" s="10"/>
      <c r="AA55" s="10"/>
    </row>
    <row r="56" spans="1:28" ht="15.75" customHeight="1" x14ac:dyDescent="0.25">
      <c r="U56" s="11"/>
    </row>
    <row r="57" spans="1:28" ht="15.75" customHeight="1" x14ac:dyDescent="0.25">
      <c r="U57" s="11"/>
    </row>
    <row r="58" spans="1:28" ht="15.75" customHeight="1" x14ac:dyDescent="0.25">
      <c r="U58" s="11"/>
    </row>
    <row r="59" spans="1:28" ht="15.75" customHeight="1" x14ac:dyDescent="0.25">
      <c r="U59" s="11"/>
    </row>
    <row r="60" spans="1:28" ht="15.75" customHeight="1" x14ac:dyDescent="0.25">
      <c r="U60" s="11"/>
    </row>
    <row r="61" spans="1:28" ht="15.75" customHeight="1" x14ac:dyDescent="0.25">
      <c r="U61" s="11"/>
    </row>
    <row r="62" spans="1:28" ht="15.75" customHeight="1" x14ac:dyDescent="0.25">
      <c r="U62" s="11"/>
    </row>
    <row r="63" spans="1:28" ht="15.75" customHeight="1" x14ac:dyDescent="0.25">
      <c r="U63" s="11"/>
    </row>
    <row r="64" spans="1:28" ht="15.75" customHeight="1" x14ac:dyDescent="0.25">
      <c r="U64" s="11"/>
    </row>
    <row r="65" spans="21:21" ht="15.75" customHeight="1" x14ac:dyDescent="0.25">
      <c r="U65" s="11"/>
    </row>
    <row r="66" spans="21:21" ht="15.75" customHeight="1" x14ac:dyDescent="0.25">
      <c r="U66" s="11"/>
    </row>
    <row r="67" spans="21:21" ht="15.75" customHeight="1" x14ac:dyDescent="0.25">
      <c r="U67" s="11"/>
    </row>
    <row r="68" spans="21:21" ht="15.75" customHeight="1" x14ac:dyDescent="0.25">
      <c r="U68" s="11"/>
    </row>
    <row r="69" spans="21:21" ht="15.75" customHeight="1" x14ac:dyDescent="0.25">
      <c r="U69" s="11"/>
    </row>
    <row r="70" spans="21:21" ht="15.75" customHeight="1" x14ac:dyDescent="0.25">
      <c r="U70" s="11"/>
    </row>
    <row r="71" spans="21:21" ht="15.75" customHeight="1" x14ac:dyDescent="0.25">
      <c r="U71" s="11"/>
    </row>
    <row r="72" spans="21:21" ht="15.75" customHeight="1" x14ac:dyDescent="0.25">
      <c r="U72" s="11"/>
    </row>
    <row r="73" spans="21:21" ht="15.75" customHeight="1" x14ac:dyDescent="0.25">
      <c r="U73" s="11"/>
    </row>
    <row r="74" spans="21:21" ht="15.75" customHeight="1" x14ac:dyDescent="0.25">
      <c r="U74" s="11"/>
    </row>
    <row r="75" spans="21:21" ht="15.75" customHeight="1" x14ac:dyDescent="0.25">
      <c r="U75" s="11"/>
    </row>
    <row r="76" spans="21:21" ht="15.75" customHeight="1" x14ac:dyDescent="0.25">
      <c r="U76" s="11"/>
    </row>
    <row r="77" spans="21:21" ht="15.75" customHeight="1" x14ac:dyDescent="0.25">
      <c r="U77" s="11"/>
    </row>
    <row r="78" spans="21:21" ht="15.75" customHeight="1" x14ac:dyDescent="0.25">
      <c r="U78" s="11"/>
    </row>
    <row r="79" spans="21:21" ht="15.75" customHeight="1" x14ac:dyDescent="0.25">
      <c r="U79" s="11"/>
    </row>
    <row r="80" spans="21:21" ht="15.75" customHeight="1" x14ac:dyDescent="0.25">
      <c r="U80" s="11"/>
    </row>
    <row r="81" spans="21:21" ht="15.75" customHeight="1" x14ac:dyDescent="0.25">
      <c r="U81" s="11"/>
    </row>
    <row r="82" spans="21:21" ht="15.75" customHeight="1" x14ac:dyDescent="0.25">
      <c r="U82" s="11"/>
    </row>
    <row r="83" spans="21:21" ht="15.75" customHeight="1" x14ac:dyDescent="0.25">
      <c r="U83" s="11"/>
    </row>
    <row r="84" spans="21:21" ht="15.75" customHeight="1" x14ac:dyDescent="0.25">
      <c r="U84" s="11"/>
    </row>
    <row r="85" spans="21:21" ht="15.75" customHeight="1" x14ac:dyDescent="0.25">
      <c r="U85" s="11"/>
    </row>
    <row r="86" spans="21:21" ht="15.75" customHeight="1" x14ac:dyDescent="0.25">
      <c r="U86" s="11"/>
    </row>
    <row r="87" spans="21:21" ht="15.75" customHeight="1" x14ac:dyDescent="0.25">
      <c r="U87" s="11"/>
    </row>
    <row r="88" spans="21:21" ht="15.75" customHeight="1" x14ac:dyDescent="0.25">
      <c r="U88" s="11"/>
    </row>
    <row r="89" spans="21:21" ht="15.75" customHeight="1" x14ac:dyDescent="0.25">
      <c r="U89" s="11"/>
    </row>
    <row r="90" spans="21:21" ht="15.75" customHeight="1" x14ac:dyDescent="0.25">
      <c r="U90" s="11"/>
    </row>
    <row r="91" spans="21:21" ht="15.75" customHeight="1" x14ac:dyDescent="0.25">
      <c r="U91" s="11"/>
    </row>
    <row r="92" spans="21:21" ht="15.75" customHeight="1" x14ac:dyDescent="0.25">
      <c r="U92" s="11"/>
    </row>
    <row r="93" spans="21:21" ht="15.75" customHeight="1" x14ac:dyDescent="0.25">
      <c r="U93" s="11"/>
    </row>
    <row r="94" spans="21:21" ht="15.75" customHeight="1" x14ac:dyDescent="0.25">
      <c r="U94" s="11"/>
    </row>
    <row r="95" spans="21:21" ht="15.75" customHeight="1" x14ac:dyDescent="0.25">
      <c r="U95" s="11"/>
    </row>
    <row r="96" spans="21:21" ht="15.75" customHeight="1" x14ac:dyDescent="0.25">
      <c r="U96" s="11"/>
    </row>
    <row r="97" spans="21:21" ht="15.75" customHeight="1" x14ac:dyDescent="0.25">
      <c r="U97" s="11"/>
    </row>
    <row r="98" spans="21:21" ht="15.75" customHeight="1" x14ac:dyDescent="0.25">
      <c r="U98" s="11"/>
    </row>
    <row r="99" spans="21:21" ht="15.75" customHeight="1" x14ac:dyDescent="0.25">
      <c r="U99" s="11"/>
    </row>
    <row r="100" spans="21:21" ht="15.75" customHeight="1" x14ac:dyDescent="0.25">
      <c r="U100" s="11"/>
    </row>
    <row r="101" spans="21:21" ht="15.75" customHeight="1" x14ac:dyDescent="0.25">
      <c r="U101" s="11"/>
    </row>
    <row r="102" spans="21:21" ht="15.75" customHeight="1" x14ac:dyDescent="0.25">
      <c r="U102" s="11"/>
    </row>
    <row r="103" spans="21:21" ht="15.75" customHeight="1" x14ac:dyDescent="0.25">
      <c r="U103" s="11"/>
    </row>
    <row r="104" spans="21:21" ht="15.75" customHeight="1" x14ac:dyDescent="0.25">
      <c r="U104" s="11"/>
    </row>
    <row r="105" spans="21:21" ht="15.75" customHeight="1" x14ac:dyDescent="0.25">
      <c r="U105" s="11"/>
    </row>
    <row r="106" spans="21:21" ht="15.75" customHeight="1" x14ac:dyDescent="0.25">
      <c r="U106" s="11"/>
    </row>
    <row r="107" spans="21:21" ht="15.75" customHeight="1" x14ac:dyDescent="0.25">
      <c r="U107" s="11"/>
    </row>
    <row r="108" spans="21:21" ht="15.75" customHeight="1" x14ac:dyDescent="0.25">
      <c r="U108" s="11"/>
    </row>
    <row r="109" spans="21:21" ht="15.75" customHeight="1" x14ac:dyDescent="0.25">
      <c r="U109" s="11"/>
    </row>
    <row r="110" spans="21:21" ht="15.75" customHeight="1" x14ac:dyDescent="0.25">
      <c r="U110" s="11"/>
    </row>
    <row r="111" spans="21:21" ht="15.75" customHeight="1" x14ac:dyDescent="0.25">
      <c r="U111" s="11"/>
    </row>
    <row r="112" spans="21:21" ht="15.75" customHeight="1" x14ac:dyDescent="0.25">
      <c r="U112" s="11"/>
    </row>
    <row r="113" spans="21:21" ht="15.75" customHeight="1" x14ac:dyDescent="0.25">
      <c r="U113" s="11"/>
    </row>
    <row r="114" spans="21:21" ht="15.75" customHeight="1" x14ac:dyDescent="0.25">
      <c r="U114" s="11"/>
    </row>
    <row r="115" spans="21:21" ht="15.75" customHeight="1" x14ac:dyDescent="0.25">
      <c r="U115" s="11"/>
    </row>
    <row r="116" spans="21:21" ht="15.75" customHeight="1" x14ac:dyDescent="0.25">
      <c r="U116" s="11"/>
    </row>
    <row r="117" spans="21:21" ht="15.75" customHeight="1" x14ac:dyDescent="0.25">
      <c r="U117" s="11"/>
    </row>
    <row r="118" spans="21:21" ht="15.75" customHeight="1" x14ac:dyDescent="0.25">
      <c r="U118" s="11"/>
    </row>
    <row r="119" spans="21:21" ht="15.75" customHeight="1" x14ac:dyDescent="0.25">
      <c r="U119" s="11"/>
    </row>
    <row r="120" spans="21:21" ht="15.75" customHeight="1" x14ac:dyDescent="0.25">
      <c r="U120" s="11"/>
    </row>
    <row r="121" spans="21:21" ht="15.75" customHeight="1" x14ac:dyDescent="0.25">
      <c r="U121" s="11"/>
    </row>
    <row r="122" spans="21:21" ht="15.75" customHeight="1" x14ac:dyDescent="0.25">
      <c r="U122" s="11"/>
    </row>
    <row r="123" spans="21:21" ht="15.75" customHeight="1" x14ac:dyDescent="0.25">
      <c r="U123" s="11"/>
    </row>
    <row r="124" spans="21:21" ht="15.75" customHeight="1" x14ac:dyDescent="0.25">
      <c r="U124" s="11"/>
    </row>
    <row r="125" spans="21:21" ht="15.75" customHeight="1" x14ac:dyDescent="0.25">
      <c r="U125" s="11"/>
    </row>
    <row r="126" spans="21:21" ht="15.75" customHeight="1" x14ac:dyDescent="0.25">
      <c r="U126" s="11"/>
    </row>
    <row r="127" spans="21:21" ht="15.75" customHeight="1" x14ac:dyDescent="0.25">
      <c r="U127" s="11"/>
    </row>
    <row r="128" spans="21:21" ht="15.75" customHeight="1" x14ac:dyDescent="0.25">
      <c r="U128" s="11"/>
    </row>
    <row r="129" spans="21:21" ht="15.75" customHeight="1" x14ac:dyDescent="0.25">
      <c r="U129" s="11"/>
    </row>
    <row r="130" spans="21:21" ht="15.75" customHeight="1" x14ac:dyDescent="0.25">
      <c r="U130" s="11"/>
    </row>
    <row r="131" spans="21:21" ht="15.75" customHeight="1" x14ac:dyDescent="0.25">
      <c r="U131" s="11"/>
    </row>
    <row r="132" spans="21:21" ht="15.75" customHeight="1" x14ac:dyDescent="0.25">
      <c r="U132" s="11"/>
    </row>
    <row r="133" spans="21:21" ht="15.75" customHeight="1" x14ac:dyDescent="0.25">
      <c r="U133" s="11"/>
    </row>
    <row r="134" spans="21:21" ht="15.75" customHeight="1" x14ac:dyDescent="0.25">
      <c r="U134" s="11"/>
    </row>
    <row r="135" spans="21:21" ht="15.75" customHeight="1" x14ac:dyDescent="0.25">
      <c r="U135" s="11"/>
    </row>
    <row r="136" spans="21:21" ht="15.75" customHeight="1" x14ac:dyDescent="0.25">
      <c r="U136" s="11"/>
    </row>
    <row r="137" spans="21:21" ht="15.75" customHeight="1" x14ac:dyDescent="0.25">
      <c r="U137" s="11"/>
    </row>
    <row r="138" spans="21:21" ht="15.75" customHeight="1" x14ac:dyDescent="0.25">
      <c r="U138" s="11"/>
    </row>
    <row r="139" spans="21:21" ht="15.75" customHeight="1" x14ac:dyDescent="0.25">
      <c r="U139" s="11"/>
    </row>
    <row r="140" spans="21:21" ht="15.75" customHeight="1" x14ac:dyDescent="0.25">
      <c r="U140" s="11"/>
    </row>
    <row r="141" spans="21:21" ht="15.75" customHeight="1" x14ac:dyDescent="0.25">
      <c r="U141" s="11"/>
    </row>
    <row r="142" spans="21:21" ht="15.75" customHeight="1" x14ac:dyDescent="0.25">
      <c r="U142" s="11"/>
    </row>
    <row r="143" spans="21:21" ht="15.75" customHeight="1" x14ac:dyDescent="0.25">
      <c r="U143" s="11"/>
    </row>
    <row r="144" spans="21:21" ht="15.75" customHeight="1" x14ac:dyDescent="0.25">
      <c r="U144" s="11"/>
    </row>
    <row r="145" spans="21:21" ht="15.75" customHeight="1" x14ac:dyDescent="0.25">
      <c r="U145" s="11"/>
    </row>
    <row r="146" spans="21:21" ht="15.75" customHeight="1" x14ac:dyDescent="0.25">
      <c r="U146" s="11"/>
    </row>
    <row r="147" spans="21:21" ht="15.75" customHeight="1" x14ac:dyDescent="0.25">
      <c r="U147" s="11"/>
    </row>
    <row r="148" spans="21:21" ht="15.75" customHeight="1" x14ac:dyDescent="0.25">
      <c r="U148" s="11"/>
    </row>
    <row r="149" spans="21:21" ht="15.75" customHeight="1" x14ac:dyDescent="0.25">
      <c r="U149" s="11"/>
    </row>
    <row r="150" spans="21:21" ht="15.75" customHeight="1" x14ac:dyDescent="0.25">
      <c r="U150" s="11"/>
    </row>
    <row r="151" spans="21:21" ht="15.75" customHeight="1" x14ac:dyDescent="0.25">
      <c r="U151" s="11"/>
    </row>
    <row r="152" spans="21:21" ht="15.75" customHeight="1" x14ac:dyDescent="0.25">
      <c r="U152" s="11"/>
    </row>
    <row r="153" spans="21:21" ht="15.75" customHeight="1" x14ac:dyDescent="0.25">
      <c r="U153" s="11"/>
    </row>
    <row r="154" spans="21:21" ht="15.75" customHeight="1" x14ac:dyDescent="0.25">
      <c r="U154" s="11"/>
    </row>
    <row r="155" spans="21:21" ht="15.75" customHeight="1" x14ac:dyDescent="0.25">
      <c r="U155" s="11"/>
    </row>
    <row r="156" spans="21:21" ht="15.75" customHeight="1" x14ac:dyDescent="0.25">
      <c r="U156" s="11"/>
    </row>
    <row r="157" spans="21:21" ht="15.75" customHeight="1" x14ac:dyDescent="0.25">
      <c r="U157" s="11"/>
    </row>
    <row r="158" spans="21:21" ht="15.75" customHeight="1" x14ac:dyDescent="0.25">
      <c r="U158" s="11"/>
    </row>
    <row r="159" spans="21:21" ht="15.75" customHeight="1" x14ac:dyDescent="0.25">
      <c r="U159" s="11"/>
    </row>
    <row r="160" spans="21:21" ht="15.75" customHeight="1" x14ac:dyDescent="0.25">
      <c r="U160" s="11"/>
    </row>
    <row r="161" spans="21:21" ht="15.75" customHeight="1" x14ac:dyDescent="0.25">
      <c r="U161" s="11"/>
    </row>
    <row r="162" spans="21:21" ht="15.75" customHeight="1" x14ac:dyDescent="0.25">
      <c r="U162" s="11"/>
    </row>
    <row r="163" spans="21:21" ht="15.75" customHeight="1" x14ac:dyDescent="0.25">
      <c r="U163" s="11"/>
    </row>
    <row r="164" spans="21:21" ht="15.75" customHeight="1" x14ac:dyDescent="0.25">
      <c r="U164" s="11"/>
    </row>
    <row r="165" spans="21:21" ht="15.75" customHeight="1" x14ac:dyDescent="0.25">
      <c r="U165" s="11"/>
    </row>
    <row r="166" spans="21:21" ht="15.75" customHeight="1" x14ac:dyDescent="0.25">
      <c r="U166" s="11"/>
    </row>
    <row r="167" spans="21:21" ht="15.75" customHeight="1" x14ac:dyDescent="0.25">
      <c r="U167" s="11"/>
    </row>
    <row r="168" spans="21:21" ht="15.75" customHeight="1" x14ac:dyDescent="0.25">
      <c r="U168" s="11"/>
    </row>
    <row r="169" spans="21:21" ht="15.75" customHeight="1" x14ac:dyDescent="0.25">
      <c r="U169" s="11"/>
    </row>
    <row r="170" spans="21:21" ht="15.75" customHeight="1" x14ac:dyDescent="0.25">
      <c r="U170" s="11"/>
    </row>
    <row r="171" spans="21:21" ht="15.75" customHeight="1" x14ac:dyDescent="0.25">
      <c r="U171" s="11"/>
    </row>
    <row r="172" spans="21:21" ht="15.75" customHeight="1" x14ac:dyDescent="0.25">
      <c r="U172" s="11"/>
    </row>
    <row r="173" spans="21:21" ht="15.75" customHeight="1" x14ac:dyDescent="0.25">
      <c r="U173" s="11"/>
    </row>
    <row r="174" spans="21:21" ht="15.75" customHeight="1" x14ac:dyDescent="0.25">
      <c r="U174" s="11"/>
    </row>
    <row r="175" spans="21:21" ht="15.75" customHeight="1" x14ac:dyDescent="0.25">
      <c r="U175" s="11"/>
    </row>
    <row r="176" spans="21:21" ht="15.75" customHeight="1" x14ac:dyDescent="0.25">
      <c r="U176" s="11"/>
    </row>
    <row r="177" spans="21:21" ht="15.75" customHeight="1" x14ac:dyDescent="0.25">
      <c r="U177" s="11"/>
    </row>
    <row r="178" spans="21:21" ht="15.75" customHeight="1" x14ac:dyDescent="0.25">
      <c r="U178" s="11"/>
    </row>
    <row r="179" spans="21:21" ht="15.75" customHeight="1" x14ac:dyDescent="0.25">
      <c r="U179" s="11"/>
    </row>
    <row r="180" spans="21:21" ht="15.75" customHeight="1" x14ac:dyDescent="0.25">
      <c r="U180" s="11"/>
    </row>
    <row r="181" spans="21:21" ht="15.75" customHeight="1" x14ac:dyDescent="0.25">
      <c r="U181" s="11"/>
    </row>
    <row r="182" spans="21:21" ht="15.75" customHeight="1" x14ac:dyDescent="0.25">
      <c r="U182" s="11"/>
    </row>
    <row r="183" spans="21:21" ht="15.75" customHeight="1" x14ac:dyDescent="0.25">
      <c r="U183" s="11"/>
    </row>
    <row r="184" spans="21:21" ht="15.75" customHeight="1" x14ac:dyDescent="0.25">
      <c r="U184" s="11"/>
    </row>
    <row r="185" spans="21:21" ht="15.75" customHeight="1" x14ac:dyDescent="0.25">
      <c r="U185" s="11"/>
    </row>
    <row r="186" spans="21:21" ht="15.75" customHeight="1" x14ac:dyDescent="0.25">
      <c r="U186" s="11"/>
    </row>
    <row r="187" spans="21:21" ht="15.75" customHeight="1" x14ac:dyDescent="0.25">
      <c r="U187" s="11"/>
    </row>
    <row r="188" spans="21:21" ht="15.75" customHeight="1" x14ac:dyDescent="0.25">
      <c r="U188" s="11"/>
    </row>
    <row r="189" spans="21:21" ht="15.75" customHeight="1" x14ac:dyDescent="0.25">
      <c r="U189" s="11"/>
    </row>
    <row r="190" spans="21:21" ht="15.75" customHeight="1" x14ac:dyDescent="0.25">
      <c r="U190" s="11"/>
    </row>
    <row r="191" spans="21:21" ht="15.75" customHeight="1" x14ac:dyDescent="0.25">
      <c r="U191" s="11"/>
    </row>
    <row r="192" spans="21:21" ht="15.75" customHeight="1" x14ac:dyDescent="0.25">
      <c r="U192" s="11"/>
    </row>
    <row r="193" spans="21:21" ht="15.75" customHeight="1" x14ac:dyDescent="0.25">
      <c r="U193" s="11"/>
    </row>
    <row r="194" spans="21:21" ht="15.75" customHeight="1" x14ac:dyDescent="0.25">
      <c r="U194" s="11"/>
    </row>
    <row r="195" spans="21:21" ht="15.75" customHeight="1" x14ac:dyDescent="0.25">
      <c r="U195" s="11"/>
    </row>
    <row r="196" spans="21:21" ht="15.75" customHeight="1" x14ac:dyDescent="0.25">
      <c r="U196" s="11"/>
    </row>
    <row r="197" spans="21:21" ht="15.75" customHeight="1" x14ac:dyDescent="0.25">
      <c r="U197" s="11"/>
    </row>
    <row r="198" spans="21:21" ht="15.75" customHeight="1" x14ac:dyDescent="0.25">
      <c r="U198" s="11"/>
    </row>
    <row r="199" spans="21:21" ht="15.75" customHeight="1" x14ac:dyDescent="0.25">
      <c r="U199" s="11"/>
    </row>
    <row r="200" spans="21:21" ht="15.75" customHeight="1" x14ac:dyDescent="0.25">
      <c r="U200" s="11"/>
    </row>
    <row r="201" spans="21:21" ht="15.75" customHeight="1" x14ac:dyDescent="0.25">
      <c r="U201" s="11"/>
    </row>
    <row r="202" spans="21:21" ht="15.75" customHeight="1" x14ac:dyDescent="0.25">
      <c r="U202" s="11"/>
    </row>
    <row r="203" spans="21:21" ht="15.75" customHeight="1" x14ac:dyDescent="0.25">
      <c r="U203" s="11"/>
    </row>
    <row r="204" spans="21:21" ht="15.75" customHeight="1" x14ac:dyDescent="0.25">
      <c r="U204" s="11"/>
    </row>
    <row r="205" spans="21:21" ht="15.75" customHeight="1" x14ac:dyDescent="0.25">
      <c r="U205" s="11"/>
    </row>
    <row r="206" spans="21:21" ht="15.75" customHeight="1" x14ac:dyDescent="0.25">
      <c r="U206" s="11"/>
    </row>
    <row r="207" spans="21:21" ht="15.75" customHeight="1" x14ac:dyDescent="0.25">
      <c r="U207" s="11"/>
    </row>
    <row r="208" spans="21:21" ht="15.75" customHeight="1" x14ac:dyDescent="0.25">
      <c r="U208" s="11"/>
    </row>
    <row r="209" spans="21:21" ht="15.75" customHeight="1" x14ac:dyDescent="0.25">
      <c r="U209" s="11"/>
    </row>
    <row r="210" spans="21:21" ht="15.75" customHeight="1" x14ac:dyDescent="0.25">
      <c r="U210" s="11"/>
    </row>
    <row r="211" spans="21:21" ht="15.75" customHeight="1" x14ac:dyDescent="0.25">
      <c r="U211" s="11"/>
    </row>
    <row r="212" spans="21:21" ht="15.75" customHeight="1" x14ac:dyDescent="0.25">
      <c r="U212" s="11"/>
    </row>
    <row r="213" spans="21:21" ht="15.75" customHeight="1" x14ac:dyDescent="0.25">
      <c r="U213" s="11"/>
    </row>
    <row r="214" spans="21:21" ht="15.75" customHeight="1" x14ac:dyDescent="0.25">
      <c r="U214" s="11"/>
    </row>
    <row r="215" spans="21:21" ht="15.75" customHeight="1" x14ac:dyDescent="0.25">
      <c r="U215" s="11"/>
    </row>
    <row r="216" spans="21:21" ht="15.75" customHeight="1" x14ac:dyDescent="0.25">
      <c r="U216" s="11"/>
    </row>
    <row r="217" spans="21:21" ht="15.75" customHeight="1" x14ac:dyDescent="0.25">
      <c r="U217" s="11"/>
    </row>
    <row r="218" spans="21:21" ht="15.75" customHeight="1" x14ac:dyDescent="0.25">
      <c r="U218" s="11"/>
    </row>
    <row r="219" spans="21:21" ht="15.75" customHeight="1" x14ac:dyDescent="0.25">
      <c r="U219" s="11"/>
    </row>
    <row r="220" spans="21:21" ht="15.75" customHeight="1" x14ac:dyDescent="0.25">
      <c r="U220" s="11"/>
    </row>
    <row r="221" spans="21:21" ht="15.75" customHeight="1" x14ac:dyDescent="0.25">
      <c r="U221" s="11"/>
    </row>
    <row r="222" spans="21:21" ht="15.75" customHeight="1" x14ac:dyDescent="0.25">
      <c r="U222" s="11"/>
    </row>
    <row r="223" spans="21:21" ht="15.75" customHeight="1" x14ac:dyDescent="0.25">
      <c r="U223" s="11"/>
    </row>
    <row r="224" spans="21:21" ht="15.75" customHeight="1" x14ac:dyDescent="0.25">
      <c r="U224" s="11"/>
    </row>
    <row r="225" spans="21:21" ht="15.75" customHeight="1" x14ac:dyDescent="0.25">
      <c r="U225" s="11"/>
    </row>
    <row r="226" spans="21:21" ht="15.75" customHeight="1" x14ac:dyDescent="0.25">
      <c r="U226" s="11"/>
    </row>
    <row r="227" spans="21:21" ht="15.75" customHeight="1" x14ac:dyDescent="0.25">
      <c r="U227" s="11"/>
    </row>
    <row r="228" spans="21:21" ht="15.75" customHeight="1" x14ac:dyDescent="0.25">
      <c r="U228" s="11"/>
    </row>
    <row r="229" spans="21:21" ht="15.75" customHeight="1" x14ac:dyDescent="0.25">
      <c r="U229" s="11"/>
    </row>
    <row r="230" spans="21:21" ht="15.75" customHeight="1" x14ac:dyDescent="0.25">
      <c r="U230" s="11"/>
    </row>
    <row r="231" spans="21:21" ht="15.75" customHeight="1" x14ac:dyDescent="0.25">
      <c r="U231" s="11"/>
    </row>
    <row r="232" spans="21:21" ht="15.75" customHeight="1" x14ac:dyDescent="0.25">
      <c r="U232" s="11"/>
    </row>
    <row r="233" spans="21:21" ht="15.75" customHeight="1" x14ac:dyDescent="0.25">
      <c r="U233" s="11"/>
    </row>
    <row r="234" spans="21:21" ht="15.75" customHeight="1" x14ac:dyDescent="0.25">
      <c r="U234" s="11"/>
    </row>
    <row r="235" spans="21:21" ht="15.75" customHeight="1" x14ac:dyDescent="0.25">
      <c r="U235" s="11"/>
    </row>
    <row r="236" spans="21:21" ht="15.75" customHeight="1" x14ac:dyDescent="0.25">
      <c r="U236" s="11"/>
    </row>
    <row r="237" spans="21:21" ht="15.75" customHeight="1" x14ac:dyDescent="0.25">
      <c r="U237" s="11"/>
    </row>
    <row r="238" spans="21:21" ht="15.75" customHeight="1" x14ac:dyDescent="0.25">
      <c r="U238" s="11"/>
    </row>
    <row r="239" spans="21:21" ht="15.75" customHeight="1" x14ac:dyDescent="0.25">
      <c r="U239" s="11"/>
    </row>
    <row r="240" spans="21:21" ht="15.75" customHeight="1" x14ac:dyDescent="0.25">
      <c r="U240" s="11"/>
    </row>
    <row r="241" spans="21:21" ht="15.75" customHeight="1" x14ac:dyDescent="0.25">
      <c r="U241" s="11"/>
    </row>
    <row r="242" spans="21:21" ht="15.75" customHeight="1" x14ac:dyDescent="0.25">
      <c r="U242" s="11"/>
    </row>
    <row r="243" spans="21:21" ht="15.75" customHeight="1" x14ac:dyDescent="0.25">
      <c r="U243" s="11"/>
    </row>
    <row r="244" spans="21:21" ht="15.75" customHeight="1" x14ac:dyDescent="0.25">
      <c r="U244" s="11"/>
    </row>
    <row r="245" spans="21:21" ht="15.75" customHeight="1" x14ac:dyDescent="0.25">
      <c r="U245" s="11"/>
    </row>
    <row r="246" spans="21:21" ht="15.75" customHeight="1" x14ac:dyDescent="0.25">
      <c r="U246" s="11"/>
    </row>
    <row r="247" spans="21:21" ht="15.75" customHeight="1" x14ac:dyDescent="0.25">
      <c r="U247" s="11"/>
    </row>
    <row r="248" spans="21:21" ht="15.75" customHeight="1" x14ac:dyDescent="0.25">
      <c r="U248" s="11"/>
    </row>
    <row r="249" spans="21:21" ht="15.75" customHeight="1" x14ac:dyDescent="0.25">
      <c r="U249" s="11"/>
    </row>
    <row r="250" spans="21:21" ht="15.75" customHeight="1" x14ac:dyDescent="0.25">
      <c r="U250" s="11"/>
    </row>
    <row r="251" spans="21:21" ht="15.75" customHeight="1" x14ac:dyDescent="0.25">
      <c r="U251" s="11"/>
    </row>
    <row r="252" spans="21:21" ht="15.75" customHeight="1" x14ac:dyDescent="0.25">
      <c r="U252" s="11"/>
    </row>
    <row r="253" spans="21:21" ht="15.75" customHeight="1" x14ac:dyDescent="0.25">
      <c r="U253" s="11"/>
    </row>
    <row r="254" spans="21:21" ht="15.75" customHeight="1" x14ac:dyDescent="0.25">
      <c r="U254" s="11"/>
    </row>
    <row r="255" spans="21:21" ht="15.75" customHeight="1" x14ac:dyDescent="0.25">
      <c r="U255" s="11"/>
    </row>
    <row r="256" spans="21:21" ht="15.75" customHeight="1" x14ac:dyDescent="0.25">
      <c r="U256" s="11"/>
    </row>
    <row r="257" spans="21:21" ht="15.75" customHeight="1" x14ac:dyDescent="0.25">
      <c r="U257" s="11"/>
    </row>
    <row r="258" spans="21:21" ht="15.75" customHeight="1" x14ac:dyDescent="0.25">
      <c r="U258" s="11"/>
    </row>
    <row r="259" spans="21:21" ht="15.75" customHeight="1" x14ac:dyDescent="0.25">
      <c r="U259" s="11"/>
    </row>
    <row r="260" spans="21:21" ht="15.75" customHeight="1" x14ac:dyDescent="0.25">
      <c r="U260" s="11"/>
    </row>
    <row r="261" spans="21:21" ht="15.75" customHeight="1" x14ac:dyDescent="0.25">
      <c r="U261" s="11"/>
    </row>
    <row r="262" spans="21:21" ht="15.75" customHeight="1" x14ac:dyDescent="0.25">
      <c r="U262" s="11"/>
    </row>
    <row r="263" spans="21:21" ht="15.75" customHeight="1" x14ac:dyDescent="0.25">
      <c r="U263" s="11"/>
    </row>
    <row r="264" spans="21:21" ht="15.75" customHeight="1" x14ac:dyDescent="0.25">
      <c r="U264" s="11"/>
    </row>
    <row r="265" spans="21:21" ht="15.75" customHeight="1" x14ac:dyDescent="0.25">
      <c r="U265" s="11"/>
    </row>
    <row r="266" spans="21:21" ht="15.75" customHeight="1" x14ac:dyDescent="0.25">
      <c r="U266" s="11"/>
    </row>
    <row r="267" spans="21:21" ht="15.75" customHeight="1" x14ac:dyDescent="0.25">
      <c r="U267" s="11"/>
    </row>
    <row r="268" spans="21:21" ht="15.75" customHeight="1" x14ac:dyDescent="0.25">
      <c r="U268" s="11"/>
    </row>
    <row r="269" spans="21:21" ht="15.75" customHeight="1" x14ac:dyDescent="0.25">
      <c r="U269" s="11"/>
    </row>
    <row r="270" spans="21:21" ht="15.75" customHeight="1" x14ac:dyDescent="0.25">
      <c r="U270" s="11"/>
    </row>
    <row r="271" spans="21:21" ht="15.75" customHeight="1" x14ac:dyDescent="0.25">
      <c r="U271" s="11"/>
    </row>
    <row r="272" spans="21:21" ht="15.75" customHeight="1" x14ac:dyDescent="0.25">
      <c r="U272" s="11"/>
    </row>
    <row r="273" spans="21:21" ht="15.75" customHeight="1" x14ac:dyDescent="0.25">
      <c r="U273" s="11"/>
    </row>
    <row r="274" spans="21:21" ht="15.75" customHeight="1" x14ac:dyDescent="0.25">
      <c r="U274" s="11"/>
    </row>
    <row r="275" spans="21:21" ht="15.75" customHeight="1" x14ac:dyDescent="0.25">
      <c r="U275" s="11"/>
    </row>
    <row r="276" spans="21:21" ht="15.75" customHeight="1" x14ac:dyDescent="0.25">
      <c r="U276" s="11"/>
    </row>
    <row r="277" spans="21:21" ht="15.75" customHeight="1" x14ac:dyDescent="0.25">
      <c r="U277" s="11"/>
    </row>
    <row r="278" spans="21:21" ht="15.75" customHeight="1" x14ac:dyDescent="0.25">
      <c r="U278" s="11"/>
    </row>
    <row r="279" spans="21:21" ht="15.75" customHeight="1" x14ac:dyDescent="0.25">
      <c r="U279" s="11"/>
    </row>
    <row r="280" spans="21:21" ht="15.75" customHeight="1" x14ac:dyDescent="0.25">
      <c r="U280" s="11"/>
    </row>
    <row r="281" spans="21:21" ht="15.75" customHeight="1" x14ac:dyDescent="0.25">
      <c r="U281" s="11"/>
    </row>
    <row r="282" spans="21:21" ht="15.75" customHeight="1" x14ac:dyDescent="0.25">
      <c r="U282" s="11"/>
    </row>
    <row r="283" spans="21:21" ht="15.75" customHeight="1" x14ac:dyDescent="0.25">
      <c r="U283" s="11"/>
    </row>
    <row r="284" spans="21:21" ht="15.75" customHeight="1" x14ac:dyDescent="0.25">
      <c r="U284" s="11"/>
    </row>
    <row r="285" spans="21:21" ht="15.75" customHeight="1" x14ac:dyDescent="0.25">
      <c r="U285" s="11"/>
    </row>
    <row r="286" spans="21:21" ht="15.75" customHeight="1" x14ac:dyDescent="0.25">
      <c r="U286" s="11"/>
    </row>
    <row r="287" spans="21:21" ht="15.75" customHeight="1" x14ac:dyDescent="0.25">
      <c r="U287" s="11"/>
    </row>
    <row r="288" spans="21:21" ht="15.75" customHeight="1" x14ac:dyDescent="0.25">
      <c r="U288" s="11"/>
    </row>
    <row r="289" spans="21:21" ht="15.75" customHeight="1" x14ac:dyDescent="0.25">
      <c r="U289" s="11"/>
    </row>
    <row r="290" spans="21:21" ht="15.75" customHeight="1" x14ac:dyDescent="0.25">
      <c r="U290" s="11"/>
    </row>
    <row r="291" spans="21:21" ht="15.75" customHeight="1" x14ac:dyDescent="0.25">
      <c r="U291" s="11"/>
    </row>
    <row r="292" spans="21:21" ht="15.75" customHeight="1" x14ac:dyDescent="0.25">
      <c r="U292" s="11"/>
    </row>
    <row r="293" spans="21:21" ht="15.75" customHeight="1" x14ac:dyDescent="0.25">
      <c r="U293" s="11"/>
    </row>
    <row r="294" spans="21:21" ht="15.75" customHeight="1" x14ac:dyDescent="0.25">
      <c r="U294" s="11"/>
    </row>
    <row r="295" spans="21:21" ht="15.75" customHeight="1" x14ac:dyDescent="0.25">
      <c r="U295" s="11"/>
    </row>
    <row r="296" spans="21:21" ht="15.75" customHeight="1" x14ac:dyDescent="0.25">
      <c r="U296" s="11"/>
    </row>
    <row r="297" spans="21:21" ht="15.75" customHeight="1" x14ac:dyDescent="0.25">
      <c r="U297" s="11"/>
    </row>
    <row r="298" spans="21:21" ht="15.75" customHeight="1" x14ac:dyDescent="0.25">
      <c r="U298" s="11"/>
    </row>
    <row r="299" spans="21:21" ht="15.75" customHeight="1" x14ac:dyDescent="0.25">
      <c r="U299" s="11"/>
    </row>
    <row r="300" spans="21:21" ht="15.75" customHeight="1" x14ac:dyDescent="0.25">
      <c r="U300" s="11"/>
    </row>
    <row r="301" spans="21:21" ht="15.75" customHeight="1" x14ac:dyDescent="0.25">
      <c r="U301" s="11"/>
    </row>
    <row r="302" spans="21:21" ht="15.75" customHeight="1" x14ac:dyDescent="0.25">
      <c r="U302" s="11"/>
    </row>
    <row r="303" spans="21:21" ht="15.75" customHeight="1" x14ac:dyDescent="0.25">
      <c r="U303" s="11"/>
    </row>
    <row r="304" spans="21:21" ht="15.75" customHeight="1" x14ac:dyDescent="0.25">
      <c r="U304" s="11"/>
    </row>
    <row r="305" spans="21:21" ht="15.75" customHeight="1" x14ac:dyDescent="0.25">
      <c r="U305" s="11"/>
    </row>
    <row r="306" spans="21:21" ht="15.75" customHeight="1" x14ac:dyDescent="0.25">
      <c r="U306" s="11"/>
    </row>
    <row r="307" spans="21:21" ht="15.75" customHeight="1" x14ac:dyDescent="0.25">
      <c r="U307" s="11"/>
    </row>
    <row r="308" spans="21:21" ht="15.75" customHeight="1" x14ac:dyDescent="0.25">
      <c r="U308" s="11"/>
    </row>
    <row r="309" spans="21:21" ht="15.75" customHeight="1" x14ac:dyDescent="0.25">
      <c r="U309" s="11"/>
    </row>
    <row r="310" spans="21:21" ht="15.75" customHeight="1" x14ac:dyDescent="0.25">
      <c r="U310" s="11"/>
    </row>
    <row r="311" spans="21:21" ht="15.75" customHeight="1" x14ac:dyDescent="0.25">
      <c r="U311" s="11"/>
    </row>
    <row r="312" spans="21:21" ht="15.75" customHeight="1" x14ac:dyDescent="0.25">
      <c r="U312" s="11"/>
    </row>
    <row r="313" spans="21:21" ht="15.75" customHeight="1" x14ac:dyDescent="0.25">
      <c r="U313" s="11"/>
    </row>
    <row r="314" spans="21:21" ht="15.75" customHeight="1" x14ac:dyDescent="0.25">
      <c r="U314" s="11"/>
    </row>
    <row r="315" spans="21:21" ht="15.75" customHeight="1" x14ac:dyDescent="0.25">
      <c r="U315" s="11"/>
    </row>
    <row r="316" spans="21:21" ht="15.75" customHeight="1" x14ac:dyDescent="0.25">
      <c r="U316" s="11"/>
    </row>
    <row r="317" spans="21:21" ht="15.75" customHeight="1" x14ac:dyDescent="0.25">
      <c r="U317" s="11"/>
    </row>
    <row r="318" spans="21:21" ht="15.75" customHeight="1" x14ac:dyDescent="0.25">
      <c r="U318" s="11"/>
    </row>
    <row r="319" spans="21:21" ht="15.75" customHeight="1" x14ac:dyDescent="0.25">
      <c r="U319" s="11"/>
    </row>
    <row r="320" spans="21:21" ht="15.75" customHeight="1" x14ac:dyDescent="0.25">
      <c r="U320" s="11"/>
    </row>
    <row r="321" spans="21:21" ht="15.75" customHeight="1" x14ac:dyDescent="0.25">
      <c r="U321" s="11"/>
    </row>
    <row r="322" spans="21:21" ht="15.75" customHeight="1" x14ac:dyDescent="0.25">
      <c r="U322" s="11"/>
    </row>
    <row r="323" spans="21:21" ht="15.75" customHeight="1" x14ac:dyDescent="0.25">
      <c r="U323" s="11"/>
    </row>
    <row r="324" spans="21:21" ht="15.75" customHeight="1" x14ac:dyDescent="0.25">
      <c r="U324" s="11"/>
    </row>
    <row r="325" spans="21:21" ht="15.75" customHeight="1" x14ac:dyDescent="0.25">
      <c r="U325" s="11"/>
    </row>
    <row r="326" spans="21:21" ht="15.75" customHeight="1" x14ac:dyDescent="0.25">
      <c r="U326" s="11"/>
    </row>
    <row r="327" spans="21:21" ht="15.75" customHeight="1" x14ac:dyDescent="0.25">
      <c r="U327" s="11"/>
    </row>
    <row r="328" spans="21:21" ht="15.75" customHeight="1" x14ac:dyDescent="0.25">
      <c r="U328" s="11"/>
    </row>
    <row r="329" spans="21:21" ht="15.75" customHeight="1" x14ac:dyDescent="0.25">
      <c r="U329" s="11"/>
    </row>
    <row r="330" spans="21:21" ht="15.75" customHeight="1" x14ac:dyDescent="0.25">
      <c r="U330" s="11"/>
    </row>
    <row r="331" spans="21:21" ht="15.75" customHeight="1" x14ac:dyDescent="0.25">
      <c r="U331" s="11"/>
    </row>
    <row r="332" spans="21:21" ht="15.75" customHeight="1" x14ac:dyDescent="0.25">
      <c r="U332" s="11"/>
    </row>
    <row r="333" spans="21:21" ht="15.75" customHeight="1" x14ac:dyDescent="0.25">
      <c r="U333" s="11"/>
    </row>
    <row r="334" spans="21:21" ht="15.75" customHeight="1" x14ac:dyDescent="0.25">
      <c r="U334" s="11"/>
    </row>
    <row r="335" spans="21:21" ht="15.75" customHeight="1" x14ac:dyDescent="0.25">
      <c r="U335" s="11"/>
    </row>
    <row r="336" spans="21:21" ht="15.75" customHeight="1" x14ac:dyDescent="0.25">
      <c r="U336" s="11"/>
    </row>
    <row r="337" spans="21:21" ht="15.75" customHeight="1" x14ac:dyDescent="0.25">
      <c r="U337" s="11"/>
    </row>
    <row r="338" spans="21:21" ht="15.75" customHeight="1" x14ac:dyDescent="0.25">
      <c r="U338" s="11"/>
    </row>
    <row r="339" spans="21:21" ht="15.75" customHeight="1" x14ac:dyDescent="0.25">
      <c r="U339" s="11"/>
    </row>
    <row r="340" spans="21:21" ht="15.75" customHeight="1" x14ac:dyDescent="0.25">
      <c r="U340" s="11"/>
    </row>
    <row r="341" spans="21:21" ht="15.75" customHeight="1" x14ac:dyDescent="0.25">
      <c r="U341" s="11"/>
    </row>
    <row r="342" spans="21:21" ht="15.75" customHeight="1" x14ac:dyDescent="0.25">
      <c r="U342" s="11"/>
    </row>
    <row r="343" spans="21:21" ht="15.75" customHeight="1" x14ac:dyDescent="0.25">
      <c r="U343" s="11"/>
    </row>
    <row r="344" spans="21:21" ht="15.75" customHeight="1" x14ac:dyDescent="0.25">
      <c r="U344" s="11"/>
    </row>
    <row r="345" spans="21:21" ht="15.75" customHeight="1" x14ac:dyDescent="0.25">
      <c r="U345" s="11"/>
    </row>
    <row r="346" spans="21:21" ht="15.75" customHeight="1" x14ac:dyDescent="0.25">
      <c r="U346" s="11"/>
    </row>
    <row r="347" spans="21:21" ht="15.75" customHeight="1" x14ac:dyDescent="0.25">
      <c r="U347" s="11"/>
    </row>
    <row r="348" spans="21:21" ht="15.75" customHeight="1" x14ac:dyDescent="0.25">
      <c r="U348" s="11"/>
    </row>
    <row r="349" spans="21:21" ht="15.75" customHeight="1" x14ac:dyDescent="0.25">
      <c r="U349" s="11"/>
    </row>
    <row r="350" spans="21:21" ht="15.75" customHeight="1" x14ac:dyDescent="0.25">
      <c r="U350" s="11"/>
    </row>
    <row r="351" spans="21:21" ht="15.75" customHeight="1" x14ac:dyDescent="0.25">
      <c r="U351" s="11"/>
    </row>
    <row r="352" spans="21:21" ht="15.75" customHeight="1" x14ac:dyDescent="0.25">
      <c r="U352" s="11"/>
    </row>
    <row r="353" spans="21:21" ht="15.75" customHeight="1" x14ac:dyDescent="0.25">
      <c r="U353" s="11"/>
    </row>
    <row r="354" spans="21:21" ht="15.75" customHeight="1" x14ac:dyDescent="0.25">
      <c r="U354" s="11"/>
    </row>
    <row r="355" spans="21:21" ht="15.75" customHeight="1" x14ac:dyDescent="0.25">
      <c r="U355" s="11"/>
    </row>
    <row r="356" spans="21:21" ht="15.75" customHeight="1" x14ac:dyDescent="0.25">
      <c r="U356" s="11"/>
    </row>
    <row r="357" spans="21:21" ht="15.75" customHeight="1" x14ac:dyDescent="0.25">
      <c r="U357" s="11"/>
    </row>
    <row r="358" spans="21:21" ht="15.75" customHeight="1" x14ac:dyDescent="0.25">
      <c r="U358" s="11"/>
    </row>
    <row r="359" spans="21:21" ht="15.75" customHeight="1" x14ac:dyDescent="0.25">
      <c r="U359" s="11"/>
    </row>
    <row r="360" spans="21:21" ht="15.75" customHeight="1" x14ac:dyDescent="0.25">
      <c r="U360" s="11"/>
    </row>
    <row r="361" spans="21:21" ht="15.75" customHeight="1" x14ac:dyDescent="0.25">
      <c r="U361" s="11"/>
    </row>
    <row r="362" spans="21:21" ht="15.75" customHeight="1" x14ac:dyDescent="0.25">
      <c r="U362" s="11"/>
    </row>
    <row r="363" spans="21:21" ht="15.75" customHeight="1" x14ac:dyDescent="0.25">
      <c r="U363" s="11"/>
    </row>
    <row r="364" spans="21:21" ht="15.75" customHeight="1" x14ac:dyDescent="0.25">
      <c r="U364" s="11"/>
    </row>
    <row r="365" spans="21:21" ht="15.75" customHeight="1" x14ac:dyDescent="0.25">
      <c r="U365" s="11"/>
    </row>
    <row r="366" spans="21:21" ht="15.75" customHeight="1" x14ac:dyDescent="0.25">
      <c r="U366" s="11"/>
    </row>
    <row r="367" spans="21:21" ht="15.75" customHeight="1" x14ac:dyDescent="0.25">
      <c r="U367" s="11"/>
    </row>
    <row r="368" spans="21:21" ht="15.75" customHeight="1" x14ac:dyDescent="0.25">
      <c r="U368" s="11"/>
    </row>
    <row r="369" spans="21:21" ht="15.75" customHeight="1" x14ac:dyDescent="0.25">
      <c r="U369" s="11"/>
    </row>
    <row r="370" spans="21:21" ht="15.75" customHeight="1" x14ac:dyDescent="0.25">
      <c r="U370" s="11"/>
    </row>
    <row r="371" spans="21:21" ht="15.75" customHeight="1" x14ac:dyDescent="0.25">
      <c r="U371" s="11"/>
    </row>
    <row r="372" spans="21:21" ht="15.75" customHeight="1" x14ac:dyDescent="0.25">
      <c r="U372" s="11"/>
    </row>
    <row r="373" spans="21:21" ht="15.75" customHeight="1" x14ac:dyDescent="0.25">
      <c r="U373" s="11"/>
    </row>
    <row r="374" spans="21:21" ht="15.75" customHeight="1" x14ac:dyDescent="0.25">
      <c r="U374" s="11"/>
    </row>
    <row r="375" spans="21:21" ht="15.75" customHeight="1" x14ac:dyDescent="0.25">
      <c r="U375" s="11"/>
    </row>
    <row r="376" spans="21:21" ht="15.75" customHeight="1" x14ac:dyDescent="0.25">
      <c r="U376" s="11"/>
    </row>
    <row r="377" spans="21:21" ht="15.75" customHeight="1" x14ac:dyDescent="0.25">
      <c r="U377" s="11"/>
    </row>
    <row r="378" spans="21:21" ht="15.75" customHeight="1" x14ac:dyDescent="0.25">
      <c r="U378" s="11"/>
    </row>
    <row r="379" spans="21:21" ht="15.75" customHeight="1" x14ac:dyDescent="0.25">
      <c r="U379" s="11"/>
    </row>
    <row r="380" spans="21:21" ht="15.75" customHeight="1" x14ac:dyDescent="0.25">
      <c r="U380" s="11"/>
    </row>
    <row r="381" spans="21:21" ht="15.75" customHeight="1" x14ac:dyDescent="0.25">
      <c r="U381" s="11"/>
    </row>
    <row r="382" spans="21:21" ht="15.75" customHeight="1" x14ac:dyDescent="0.25">
      <c r="U382" s="11"/>
    </row>
    <row r="383" spans="21:21" ht="15.75" customHeight="1" x14ac:dyDescent="0.25">
      <c r="U383" s="11"/>
    </row>
    <row r="384" spans="21:21" ht="15.75" customHeight="1" x14ac:dyDescent="0.25">
      <c r="U384" s="11"/>
    </row>
    <row r="385" spans="21:21" ht="15.75" customHeight="1" x14ac:dyDescent="0.25">
      <c r="U385" s="11"/>
    </row>
    <row r="386" spans="21:21" ht="15.75" customHeight="1" x14ac:dyDescent="0.25">
      <c r="U386" s="11"/>
    </row>
    <row r="387" spans="21:21" ht="15.75" customHeight="1" x14ac:dyDescent="0.25">
      <c r="U387" s="11"/>
    </row>
    <row r="388" spans="21:21" ht="15.75" customHeight="1" x14ac:dyDescent="0.25">
      <c r="U388" s="11"/>
    </row>
    <row r="389" spans="21:21" ht="15.75" customHeight="1" x14ac:dyDescent="0.25">
      <c r="U389" s="11"/>
    </row>
    <row r="390" spans="21:21" ht="15.75" customHeight="1" x14ac:dyDescent="0.25">
      <c r="U390" s="11"/>
    </row>
    <row r="391" spans="21:21" ht="15.75" customHeight="1" x14ac:dyDescent="0.25">
      <c r="U391" s="11"/>
    </row>
    <row r="392" spans="21:21" ht="15.75" customHeight="1" x14ac:dyDescent="0.25">
      <c r="U392" s="11"/>
    </row>
    <row r="393" spans="21:21" ht="15.75" customHeight="1" x14ac:dyDescent="0.25">
      <c r="U393" s="11"/>
    </row>
    <row r="394" spans="21:21" ht="15.75" customHeight="1" x14ac:dyDescent="0.25">
      <c r="U394" s="11"/>
    </row>
    <row r="395" spans="21:21" ht="15.75" customHeight="1" x14ac:dyDescent="0.25">
      <c r="U395" s="11"/>
    </row>
    <row r="396" spans="21:21" ht="15.75" customHeight="1" x14ac:dyDescent="0.25">
      <c r="U396" s="11"/>
    </row>
    <row r="397" spans="21:21" ht="15.75" customHeight="1" x14ac:dyDescent="0.25">
      <c r="U397" s="11"/>
    </row>
    <row r="398" spans="21:21" ht="15.75" customHeight="1" x14ac:dyDescent="0.25">
      <c r="U398" s="11"/>
    </row>
    <row r="399" spans="21:21" ht="15.75" customHeight="1" x14ac:dyDescent="0.25">
      <c r="U399" s="11"/>
    </row>
    <row r="400" spans="21:21" ht="15.75" customHeight="1" x14ac:dyDescent="0.25">
      <c r="U400" s="11"/>
    </row>
    <row r="401" spans="21:21" ht="15.75" customHeight="1" x14ac:dyDescent="0.25">
      <c r="U401" s="11"/>
    </row>
    <row r="402" spans="21:21" ht="15.75" customHeight="1" x14ac:dyDescent="0.25">
      <c r="U402" s="11"/>
    </row>
    <row r="403" spans="21:21" ht="15.75" customHeight="1" x14ac:dyDescent="0.25">
      <c r="U403" s="11"/>
    </row>
    <row r="404" spans="21:21" ht="15.75" customHeight="1" x14ac:dyDescent="0.25">
      <c r="U404" s="11"/>
    </row>
    <row r="405" spans="21:21" ht="15.75" customHeight="1" x14ac:dyDescent="0.25">
      <c r="U405" s="11"/>
    </row>
    <row r="406" spans="21:21" ht="15.75" customHeight="1" x14ac:dyDescent="0.25">
      <c r="U406" s="11"/>
    </row>
    <row r="407" spans="21:21" ht="15.75" customHeight="1" x14ac:dyDescent="0.25">
      <c r="U407" s="11"/>
    </row>
    <row r="408" spans="21:21" ht="15.75" customHeight="1" x14ac:dyDescent="0.25">
      <c r="U408" s="11"/>
    </row>
    <row r="409" spans="21:21" ht="15.75" customHeight="1" x14ac:dyDescent="0.25">
      <c r="U409" s="11"/>
    </row>
    <row r="410" spans="21:21" ht="15.75" customHeight="1" x14ac:dyDescent="0.25">
      <c r="U410" s="11"/>
    </row>
    <row r="411" spans="21:21" ht="15.75" customHeight="1" x14ac:dyDescent="0.25">
      <c r="U411" s="11"/>
    </row>
    <row r="412" spans="21:21" ht="15.75" customHeight="1" x14ac:dyDescent="0.25">
      <c r="U412" s="11"/>
    </row>
    <row r="413" spans="21:21" ht="15.75" customHeight="1" x14ac:dyDescent="0.25">
      <c r="U413" s="11"/>
    </row>
    <row r="414" spans="21:21" ht="15.75" customHeight="1" x14ac:dyDescent="0.25">
      <c r="U414" s="11"/>
    </row>
    <row r="415" spans="21:21" ht="15.75" customHeight="1" x14ac:dyDescent="0.25">
      <c r="U415" s="11"/>
    </row>
    <row r="416" spans="21:21" ht="15.75" customHeight="1" x14ac:dyDescent="0.25">
      <c r="U416" s="11"/>
    </row>
    <row r="417" spans="21:21" ht="15.75" customHeight="1" x14ac:dyDescent="0.25">
      <c r="U417" s="11"/>
    </row>
    <row r="418" spans="21:21" ht="15.75" customHeight="1" x14ac:dyDescent="0.25">
      <c r="U418" s="11"/>
    </row>
    <row r="419" spans="21:21" ht="15.75" customHeight="1" x14ac:dyDescent="0.25">
      <c r="U419" s="11"/>
    </row>
    <row r="420" spans="21:21" ht="15.75" customHeight="1" x14ac:dyDescent="0.25">
      <c r="U420" s="11"/>
    </row>
    <row r="421" spans="21:21" ht="15.75" customHeight="1" x14ac:dyDescent="0.25">
      <c r="U421" s="11"/>
    </row>
    <row r="422" spans="21:21" ht="15.75" customHeight="1" x14ac:dyDescent="0.25">
      <c r="U422" s="11"/>
    </row>
    <row r="423" spans="21:21" ht="15.75" customHeight="1" x14ac:dyDescent="0.25">
      <c r="U423" s="11"/>
    </row>
    <row r="424" spans="21:21" ht="15.75" customHeight="1" x14ac:dyDescent="0.25">
      <c r="U424" s="11"/>
    </row>
    <row r="425" spans="21:21" ht="15.75" customHeight="1" x14ac:dyDescent="0.25">
      <c r="U425" s="11"/>
    </row>
    <row r="426" spans="21:21" ht="15.75" customHeight="1" x14ac:dyDescent="0.25">
      <c r="U426" s="11"/>
    </row>
    <row r="427" spans="21:21" ht="15.75" customHeight="1" x14ac:dyDescent="0.25">
      <c r="U427" s="11"/>
    </row>
    <row r="428" spans="21:21" ht="15.75" customHeight="1" x14ac:dyDescent="0.25">
      <c r="U428" s="11"/>
    </row>
    <row r="429" spans="21:21" ht="15.75" customHeight="1" x14ac:dyDescent="0.25">
      <c r="U429" s="11"/>
    </row>
    <row r="430" spans="21:21" ht="15.75" customHeight="1" x14ac:dyDescent="0.25">
      <c r="U430" s="11"/>
    </row>
    <row r="431" spans="21:21" ht="15.75" customHeight="1" x14ac:dyDescent="0.25">
      <c r="U431" s="11"/>
    </row>
    <row r="432" spans="21:21" ht="15.75" customHeight="1" x14ac:dyDescent="0.25">
      <c r="U432" s="11"/>
    </row>
    <row r="433" spans="21:21" ht="15.75" customHeight="1" x14ac:dyDescent="0.25">
      <c r="U433" s="11"/>
    </row>
    <row r="434" spans="21:21" ht="15.75" customHeight="1" x14ac:dyDescent="0.25">
      <c r="U434" s="11"/>
    </row>
    <row r="435" spans="21:21" ht="15.75" customHeight="1" x14ac:dyDescent="0.25">
      <c r="U435" s="11"/>
    </row>
    <row r="436" spans="21:21" ht="15.75" customHeight="1" x14ac:dyDescent="0.25">
      <c r="U436" s="11"/>
    </row>
    <row r="437" spans="21:21" ht="15.75" customHeight="1" x14ac:dyDescent="0.25">
      <c r="U437" s="11"/>
    </row>
    <row r="438" spans="21:21" ht="15.75" customHeight="1" x14ac:dyDescent="0.25">
      <c r="U438" s="11"/>
    </row>
    <row r="439" spans="21:21" ht="15.75" customHeight="1" x14ac:dyDescent="0.25">
      <c r="U439" s="11"/>
    </row>
    <row r="440" spans="21:21" ht="15.75" customHeight="1" x14ac:dyDescent="0.25">
      <c r="U440" s="11"/>
    </row>
    <row r="441" spans="21:21" ht="15.75" customHeight="1" x14ac:dyDescent="0.25">
      <c r="U441" s="11"/>
    </row>
    <row r="442" spans="21:21" ht="15.75" customHeight="1" x14ac:dyDescent="0.25">
      <c r="U442" s="11"/>
    </row>
    <row r="443" spans="21:21" ht="15.75" customHeight="1" x14ac:dyDescent="0.25">
      <c r="U443" s="11"/>
    </row>
    <row r="444" spans="21:21" ht="15.75" customHeight="1" x14ac:dyDescent="0.25">
      <c r="U444" s="11"/>
    </row>
    <row r="445" spans="21:21" ht="15.75" customHeight="1" x14ac:dyDescent="0.25">
      <c r="U445" s="11"/>
    </row>
    <row r="446" spans="21:21" ht="15.75" customHeight="1" x14ac:dyDescent="0.25">
      <c r="U446" s="11"/>
    </row>
    <row r="447" spans="21:21" ht="15.75" customHeight="1" x14ac:dyDescent="0.25">
      <c r="U447" s="11"/>
    </row>
    <row r="448" spans="21:21" ht="15.75" customHeight="1" x14ac:dyDescent="0.25">
      <c r="U448" s="11"/>
    </row>
    <row r="449" spans="21:21" ht="15.75" customHeight="1" x14ac:dyDescent="0.25">
      <c r="U449" s="11"/>
    </row>
    <row r="450" spans="21:21" ht="15.75" customHeight="1" x14ac:dyDescent="0.25">
      <c r="U450" s="11"/>
    </row>
    <row r="451" spans="21:21" ht="15.75" customHeight="1" x14ac:dyDescent="0.25">
      <c r="U451" s="11"/>
    </row>
    <row r="452" spans="21:21" ht="15.75" customHeight="1" x14ac:dyDescent="0.25">
      <c r="U452" s="11"/>
    </row>
    <row r="453" spans="21:21" ht="15.75" customHeight="1" x14ac:dyDescent="0.25">
      <c r="U453" s="11"/>
    </row>
    <row r="454" spans="21:21" ht="15.75" customHeight="1" x14ac:dyDescent="0.25">
      <c r="U454" s="11"/>
    </row>
    <row r="455" spans="21:21" ht="15.75" customHeight="1" x14ac:dyDescent="0.25">
      <c r="U455" s="11"/>
    </row>
    <row r="456" spans="21:21" ht="15.75" customHeight="1" x14ac:dyDescent="0.25">
      <c r="U456" s="11"/>
    </row>
    <row r="457" spans="21:21" ht="15.75" customHeight="1" x14ac:dyDescent="0.25">
      <c r="U457" s="11"/>
    </row>
    <row r="458" spans="21:21" ht="15.75" customHeight="1" x14ac:dyDescent="0.25">
      <c r="U458" s="11"/>
    </row>
    <row r="459" spans="21:21" ht="15.75" customHeight="1" x14ac:dyDescent="0.25">
      <c r="U459" s="11"/>
    </row>
    <row r="460" spans="21:21" ht="15.75" customHeight="1" x14ac:dyDescent="0.25">
      <c r="U460" s="11"/>
    </row>
    <row r="461" spans="21:21" ht="15.75" customHeight="1" x14ac:dyDescent="0.25">
      <c r="U461" s="11"/>
    </row>
    <row r="462" spans="21:21" ht="15.75" customHeight="1" x14ac:dyDescent="0.25">
      <c r="U462" s="11"/>
    </row>
    <row r="463" spans="21:21" ht="15.75" customHeight="1" x14ac:dyDescent="0.25">
      <c r="U463" s="11"/>
    </row>
    <row r="464" spans="21:21" ht="15.75" customHeight="1" x14ac:dyDescent="0.25">
      <c r="U464" s="11"/>
    </row>
    <row r="465" spans="21:21" ht="15.75" customHeight="1" x14ac:dyDescent="0.25">
      <c r="U465" s="11"/>
    </row>
    <row r="466" spans="21:21" ht="15.75" customHeight="1" x14ac:dyDescent="0.25">
      <c r="U466" s="11"/>
    </row>
    <row r="467" spans="21:21" ht="15.75" customHeight="1" x14ac:dyDescent="0.25">
      <c r="U467" s="11"/>
    </row>
    <row r="468" spans="21:21" ht="15.75" customHeight="1" x14ac:dyDescent="0.25">
      <c r="U468" s="11"/>
    </row>
    <row r="469" spans="21:21" ht="15.75" customHeight="1" x14ac:dyDescent="0.25">
      <c r="U469" s="11"/>
    </row>
    <row r="470" spans="21:21" ht="15.75" customHeight="1" x14ac:dyDescent="0.25">
      <c r="U470" s="11"/>
    </row>
    <row r="471" spans="21:21" ht="15.75" customHeight="1" x14ac:dyDescent="0.25">
      <c r="U471" s="11"/>
    </row>
    <row r="472" spans="21:21" ht="15.75" customHeight="1" x14ac:dyDescent="0.25">
      <c r="U472" s="11"/>
    </row>
    <row r="473" spans="21:21" ht="15.75" customHeight="1" x14ac:dyDescent="0.25">
      <c r="U473" s="11"/>
    </row>
    <row r="474" spans="21:21" ht="15.75" customHeight="1" x14ac:dyDescent="0.25">
      <c r="U474" s="11"/>
    </row>
    <row r="475" spans="21:21" ht="15.75" customHeight="1" x14ac:dyDescent="0.25">
      <c r="U475" s="11"/>
    </row>
    <row r="476" spans="21:21" ht="15.75" customHeight="1" x14ac:dyDescent="0.25">
      <c r="U476" s="11"/>
    </row>
    <row r="477" spans="21:21" ht="15.75" customHeight="1" x14ac:dyDescent="0.25">
      <c r="U477" s="11"/>
    </row>
    <row r="478" spans="21:21" ht="15.75" customHeight="1" x14ac:dyDescent="0.25">
      <c r="U478" s="11"/>
    </row>
    <row r="479" spans="21:21" ht="15.75" customHeight="1" x14ac:dyDescent="0.25">
      <c r="U479" s="11"/>
    </row>
    <row r="480" spans="21:21" ht="15.75" customHeight="1" x14ac:dyDescent="0.25">
      <c r="U480" s="11"/>
    </row>
    <row r="481" spans="21:21" ht="15.75" customHeight="1" x14ac:dyDescent="0.25">
      <c r="U481" s="11"/>
    </row>
    <row r="482" spans="21:21" ht="15.75" customHeight="1" x14ac:dyDescent="0.25">
      <c r="U482" s="11"/>
    </row>
    <row r="483" spans="21:21" ht="15.75" customHeight="1" x14ac:dyDescent="0.25">
      <c r="U483" s="11"/>
    </row>
    <row r="484" spans="21:21" ht="15.75" customHeight="1" x14ac:dyDescent="0.25">
      <c r="U484" s="11"/>
    </row>
    <row r="485" spans="21:21" ht="15.75" customHeight="1" x14ac:dyDescent="0.25">
      <c r="U485" s="11"/>
    </row>
    <row r="486" spans="21:21" ht="15.75" customHeight="1" x14ac:dyDescent="0.25">
      <c r="U486" s="11"/>
    </row>
    <row r="487" spans="21:21" ht="15.75" customHeight="1" x14ac:dyDescent="0.25">
      <c r="U487" s="11"/>
    </row>
    <row r="488" spans="21:21" ht="15.75" customHeight="1" x14ac:dyDescent="0.25">
      <c r="U488" s="11"/>
    </row>
    <row r="489" spans="21:21" ht="15.75" customHeight="1" x14ac:dyDescent="0.25">
      <c r="U489" s="11"/>
    </row>
    <row r="490" spans="21:21" ht="15.75" customHeight="1" x14ac:dyDescent="0.25">
      <c r="U490" s="11"/>
    </row>
    <row r="491" spans="21:21" ht="15.75" customHeight="1" x14ac:dyDescent="0.25">
      <c r="U491" s="11"/>
    </row>
    <row r="492" spans="21:21" ht="15.75" customHeight="1" x14ac:dyDescent="0.25">
      <c r="U492" s="11"/>
    </row>
    <row r="493" spans="21:21" ht="15.75" customHeight="1" x14ac:dyDescent="0.25">
      <c r="U493" s="11"/>
    </row>
    <row r="494" spans="21:21" ht="15.75" customHeight="1" x14ac:dyDescent="0.25">
      <c r="U494" s="11"/>
    </row>
    <row r="495" spans="21:21" ht="15.75" customHeight="1" x14ac:dyDescent="0.25">
      <c r="U495" s="11"/>
    </row>
    <row r="496" spans="21:21" ht="15.75" customHeight="1" x14ac:dyDescent="0.25">
      <c r="U496" s="11"/>
    </row>
    <row r="497" spans="21:21" ht="15.75" customHeight="1" x14ac:dyDescent="0.25">
      <c r="U497" s="11"/>
    </row>
    <row r="498" spans="21:21" ht="15.75" customHeight="1" x14ac:dyDescent="0.25">
      <c r="U498" s="11"/>
    </row>
    <row r="499" spans="21:21" ht="15.75" customHeight="1" x14ac:dyDescent="0.25">
      <c r="U499" s="11"/>
    </row>
    <row r="500" spans="21:21" ht="15.75" customHeight="1" x14ac:dyDescent="0.25">
      <c r="U500" s="11"/>
    </row>
    <row r="501" spans="21:21" ht="15.75" customHeight="1" x14ac:dyDescent="0.25">
      <c r="U501" s="11"/>
    </row>
    <row r="502" spans="21:21" ht="15.75" customHeight="1" x14ac:dyDescent="0.25">
      <c r="U502" s="11"/>
    </row>
    <row r="503" spans="21:21" ht="15.75" customHeight="1" x14ac:dyDescent="0.25">
      <c r="U503" s="11"/>
    </row>
    <row r="504" spans="21:21" ht="15.75" customHeight="1" x14ac:dyDescent="0.25">
      <c r="U504" s="11"/>
    </row>
    <row r="505" spans="21:21" ht="15.75" customHeight="1" x14ac:dyDescent="0.25">
      <c r="U505" s="11"/>
    </row>
    <row r="506" spans="21:21" ht="15.75" customHeight="1" x14ac:dyDescent="0.25">
      <c r="U506" s="11"/>
    </row>
    <row r="507" spans="21:21" ht="15.75" customHeight="1" x14ac:dyDescent="0.25">
      <c r="U507" s="11"/>
    </row>
    <row r="508" spans="21:21" ht="15.75" customHeight="1" x14ac:dyDescent="0.25">
      <c r="U508" s="11"/>
    </row>
    <row r="509" spans="21:21" ht="15.75" customHeight="1" x14ac:dyDescent="0.25">
      <c r="U509" s="11"/>
    </row>
    <row r="510" spans="21:21" ht="15.75" customHeight="1" x14ac:dyDescent="0.25">
      <c r="U510" s="11"/>
    </row>
    <row r="511" spans="21:21" ht="15.75" customHeight="1" x14ac:dyDescent="0.25">
      <c r="U511" s="11"/>
    </row>
    <row r="512" spans="21:21" ht="15.75" customHeight="1" x14ac:dyDescent="0.25">
      <c r="U512" s="11"/>
    </row>
    <row r="513" spans="21:21" ht="15.75" customHeight="1" x14ac:dyDescent="0.25">
      <c r="U513" s="11"/>
    </row>
    <row r="514" spans="21:21" ht="15.75" customHeight="1" x14ac:dyDescent="0.25">
      <c r="U514" s="11"/>
    </row>
    <row r="515" spans="21:21" ht="15.75" customHeight="1" x14ac:dyDescent="0.25">
      <c r="U515" s="11"/>
    </row>
    <row r="516" spans="21:21" ht="15.75" customHeight="1" x14ac:dyDescent="0.25">
      <c r="U516" s="11"/>
    </row>
    <row r="517" spans="21:21" ht="15.75" customHeight="1" x14ac:dyDescent="0.25">
      <c r="U517" s="11"/>
    </row>
    <row r="518" spans="21:21" ht="15.75" customHeight="1" x14ac:dyDescent="0.25">
      <c r="U518" s="11"/>
    </row>
    <row r="519" spans="21:21" ht="15.75" customHeight="1" x14ac:dyDescent="0.25">
      <c r="U519" s="11"/>
    </row>
    <row r="520" spans="21:21" ht="15.75" customHeight="1" x14ac:dyDescent="0.25">
      <c r="U520" s="11"/>
    </row>
    <row r="521" spans="21:21" ht="15.75" customHeight="1" x14ac:dyDescent="0.25">
      <c r="U521" s="11"/>
    </row>
    <row r="522" spans="21:21" ht="15.75" customHeight="1" x14ac:dyDescent="0.25">
      <c r="U522" s="11"/>
    </row>
    <row r="523" spans="21:21" ht="15.75" customHeight="1" x14ac:dyDescent="0.25">
      <c r="U523" s="11"/>
    </row>
    <row r="524" spans="21:21" ht="15.75" customHeight="1" x14ac:dyDescent="0.25">
      <c r="U524" s="11"/>
    </row>
    <row r="525" spans="21:21" ht="15.75" customHeight="1" x14ac:dyDescent="0.25">
      <c r="U525" s="11"/>
    </row>
    <row r="526" spans="21:21" ht="15.75" customHeight="1" x14ac:dyDescent="0.25">
      <c r="U526" s="11"/>
    </row>
    <row r="527" spans="21:21" ht="15.75" customHeight="1" x14ac:dyDescent="0.25">
      <c r="U527" s="11"/>
    </row>
    <row r="528" spans="21:21" ht="15.75" customHeight="1" x14ac:dyDescent="0.25">
      <c r="U528" s="11"/>
    </row>
    <row r="529" spans="21:21" ht="15.75" customHeight="1" x14ac:dyDescent="0.25">
      <c r="U529" s="11"/>
    </row>
    <row r="530" spans="21:21" ht="15.75" customHeight="1" x14ac:dyDescent="0.25">
      <c r="U530" s="11"/>
    </row>
    <row r="531" spans="21:21" ht="15.75" customHeight="1" x14ac:dyDescent="0.25">
      <c r="U531" s="11"/>
    </row>
    <row r="532" spans="21:21" ht="15.75" customHeight="1" x14ac:dyDescent="0.25">
      <c r="U532" s="11"/>
    </row>
    <row r="533" spans="21:21" ht="15.75" customHeight="1" x14ac:dyDescent="0.25">
      <c r="U533" s="11"/>
    </row>
    <row r="534" spans="21:21" ht="15.75" customHeight="1" x14ac:dyDescent="0.25">
      <c r="U534" s="11"/>
    </row>
    <row r="535" spans="21:21" ht="15.75" customHeight="1" x14ac:dyDescent="0.25">
      <c r="U535" s="11"/>
    </row>
    <row r="536" spans="21:21" ht="15.75" customHeight="1" x14ac:dyDescent="0.25">
      <c r="U536" s="11"/>
    </row>
    <row r="537" spans="21:21" ht="15.75" customHeight="1" x14ac:dyDescent="0.25">
      <c r="U537" s="11"/>
    </row>
    <row r="538" spans="21:21" ht="15.75" customHeight="1" x14ac:dyDescent="0.25">
      <c r="U538" s="11"/>
    </row>
    <row r="539" spans="21:21" ht="15.75" customHeight="1" x14ac:dyDescent="0.25">
      <c r="U539" s="11"/>
    </row>
    <row r="540" spans="21:21" ht="15.75" customHeight="1" x14ac:dyDescent="0.25">
      <c r="U540" s="11"/>
    </row>
    <row r="541" spans="21:21" ht="15.75" customHeight="1" x14ac:dyDescent="0.25">
      <c r="U541" s="11"/>
    </row>
    <row r="542" spans="21:21" ht="15.75" customHeight="1" x14ac:dyDescent="0.25">
      <c r="U542" s="11"/>
    </row>
    <row r="543" spans="21:21" ht="15.75" customHeight="1" x14ac:dyDescent="0.25">
      <c r="U543" s="11"/>
    </row>
    <row r="544" spans="21:21" ht="15.75" customHeight="1" x14ac:dyDescent="0.25">
      <c r="U544" s="11"/>
    </row>
    <row r="545" spans="21:21" ht="15.75" customHeight="1" x14ac:dyDescent="0.25">
      <c r="U545" s="11"/>
    </row>
    <row r="546" spans="21:21" ht="15.75" customHeight="1" x14ac:dyDescent="0.25">
      <c r="U546" s="11"/>
    </row>
    <row r="547" spans="21:21" ht="15.75" customHeight="1" x14ac:dyDescent="0.25">
      <c r="U547" s="11"/>
    </row>
    <row r="548" spans="21:21" ht="15.75" customHeight="1" x14ac:dyDescent="0.25">
      <c r="U548" s="11"/>
    </row>
    <row r="549" spans="21:21" ht="15.75" customHeight="1" x14ac:dyDescent="0.25">
      <c r="U549" s="11"/>
    </row>
    <row r="550" spans="21:21" ht="15.75" customHeight="1" x14ac:dyDescent="0.25">
      <c r="U550" s="11"/>
    </row>
    <row r="551" spans="21:21" ht="15.75" customHeight="1" x14ac:dyDescent="0.25">
      <c r="U551" s="11"/>
    </row>
    <row r="552" spans="21:21" ht="15.75" customHeight="1" x14ac:dyDescent="0.25">
      <c r="U552" s="11"/>
    </row>
    <row r="553" spans="21:21" ht="15.75" customHeight="1" x14ac:dyDescent="0.25">
      <c r="U553" s="11"/>
    </row>
    <row r="554" spans="21:21" ht="15.75" customHeight="1" x14ac:dyDescent="0.25">
      <c r="U554" s="11"/>
    </row>
    <row r="555" spans="21:21" ht="15.75" customHeight="1" x14ac:dyDescent="0.25">
      <c r="U555" s="11"/>
    </row>
    <row r="556" spans="21:21" ht="15.75" customHeight="1" x14ac:dyDescent="0.25">
      <c r="U556" s="11"/>
    </row>
    <row r="557" spans="21:21" ht="15.75" customHeight="1" x14ac:dyDescent="0.25">
      <c r="U557" s="11"/>
    </row>
    <row r="558" spans="21:21" ht="15.75" customHeight="1" x14ac:dyDescent="0.25">
      <c r="U558" s="11"/>
    </row>
    <row r="559" spans="21:21" ht="15.75" customHeight="1" x14ac:dyDescent="0.25">
      <c r="U559" s="11"/>
    </row>
    <row r="560" spans="21:21" ht="15.75" customHeight="1" x14ac:dyDescent="0.25">
      <c r="U560" s="11"/>
    </row>
    <row r="561" spans="21:21" ht="15.75" customHeight="1" x14ac:dyDescent="0.25">
      <c r="U561" s="11"/>
    </row>
    <row r="562" spans="21:21" ht="15.75" customHeight="1" x14ac:dyDescent="0.25">
      <c r="U562" s="11"/>
    </row>
    <row r="563" spans="21:21" ht="15.75" customHeight="1" x14ac:dyDescent="0.25">
      <c r="U563" s="11"/>
    </row>
    <row r="564" spans="21:21" ht="15.75" customHeight="1" x14ac:dyDescent="0.25">
      <c r="U564" s="11"/>
    </row>
    <row r="565" spans="21:21" ht="15.75" customHeight="1" x14ac:dyDescent="0.25">
      <c r="U565" s="11"/>
    </row>
    <row r="566" spans="21:21" ht="15.75" customHeight="1" x14ac:dyDescent="0.25">
      <c r="U566" s="11"/>
    </row>
    <row r="567" spans="21:21" ht="15.75" customHeight="1" x14ac:dyDescent="0.25">
      <c r="U567" s="11"/>
    </row>
    <row r="568" spans="21:21" ht="15.75" customHeight="1" x14ac:dyDescent="0.25">
      <c r="U568" s="11"/>
    </row>
    <row r="569" spans="21:21" ht="15.75" customHeight="1" x14ac:dyDescent="0.25">
      <c r="U569" s="11"/>
    </row>
    <row r="570" spans="21:21" ht="15.75" customHeight="1" x14ac:dyDescent="0.25">
      <c r="U570" s="11"/>
    </row>
    <row r="571" spans="21:21" ht="15.75" customHeight="1" x14ac:dyDescent="0.25">
      <c r="U571" s="11"/>
    </row>
    <row r="572" spans="21:21" ht="15.75" customHeight="1" x14ac:dyDescent="0.25">
      <c r="U572" s="11"/>
    </row>
    <row r="573" spans="21:21" ht="15.75" customHeight="1" x14ac:dyDescent="0.25">
      <c r="U573" s="11"/>
    </row>
    <row r="574" spans="21:21" ht="15.75" customHeight="1" x14ac:dyDescent="0.25">
      <c r="U574" s="11"/>
    </row>
    <row r="575" spans="21:21" ht="15.75" customHeight="1" x14ac:dyDescent="0.25">
      <c r="U575" s="11"/>
    </row>
    <row r="576" spans="21:21" ht="15.75" customHeight="1" x14ac:dyDescent="0.25">
      <c r="U576" s="11"/>
    </row>
    <row r="577" spans="21:21" ht="15.75" customHeight="1" x14ac:dyDescent="0.25">
      <c r="U577" s="11"/>
    </row>
    <row r="578" spans="21:21" ht="15.75" customHeight="1" x14ac:dyDescent="0.25">
      <c r="U578" s="11"/>
    </row>
    <row r="579" spans="21:21" ht="15.75" customHeight="1" x14ac:dyDescent="0.25">
      <c r="U579" s="11"/>
    </row>
    <row r="580" spans="21:21" ht="15.75" customHeight="1" x14ac:dyDescent="0.25">
      <c r="U580" s="11"/>
    </row>
    <row r="581" spans="21:21" ht="15.75" customHeight="1" x14ac:dyDescent="0.25">
      <c r="U581" s="11"/>
    </row>
    <row r="582" spans="21:21" ht="15.75" customHeight="1" x14ac:dyDescent="0.25">
      <c r="U582" s="11"/>
    </row>
    <row r="583" spans="21:21" ht="15.75" customHeight="1" x14ac:dyDescent="0.25">
      <c r="U583" s="11"/>
    </row>
    <row r="584" spans="21:21" ht="15.75" customHeight="1" x14ac:dyDescent="0.25">
      <c r="U584" s="11"/>
    </row>
    <row r="585" spans="21:21" ht="15.75" customHeight="1" x14ac:dyDescent="0.25">
      <c r="U585" s="11"/>
    </row>
    <row r="586" spans="21:21" ht="15.75" customHeight="1" x14ac:dyDescent="0.25">
      <c r="U586" s="11"/>
    </row>
    <row r="587" spans="21:21" ht="15.75" customHeight="1" x14ac:dyDescent="0.25">
      <c r="U587" s="11"/>
    </row>
    <row r="588" spans="21:21" ht="15.75" customHeight="1" x14ac:dyDescent="0.25">
      <c r="U588" s="11"/>
    </row>
    <row r="589" spans="21:21" ht="15.75" customHeight="1" x14ac:dyDescent="0.25">
      <c r="U589" s="11"/>
    </row>
    <row r="590" spans="21:21" ht="15.75" customHeight="1" x14ac:dyDescent="0.25">
      <c r="U590" s="11"/>
    </row>
    <row r="591" spans="21:21" ht="15.75" customHeight="1" x14ac:dyDescent="0.25">
      <c r="U591" s="11"/>
    </row>
    <row r="592" spans="21:21" ht="15.75" customHeight="1" x14ac:dyDescent="0.25">
      <c r="U592" s="11"/>
    </row>
    <row r="593" spans="21:21" ht="15.75" customHeight="1" x14ac:dyDescent="0.25">
      <c r="U593" s="11"/>
    </row>
    <row r="594" spans="21:21" ht="15.75" customHeight="1" x14ac:dyDescent="0.25">
      <c r="U594" s="11"/>
    </row>
    <row r="595" spans="21:21" ht="15.75" customHeight="1" x14ac:dyDescent="0.25">
      <c r="U595" s="11"/>
    </row>
    <row r="596" spans="21:21" ht="15.75" customHeight="1" x14ac:dyDescent="0.25">
      <c r="U596" s="11"/>
    </row>
    <row r="597" spans="21:21" ht="15.75" customHeight="1" x14ac:dyDescent="0.25">
      <c r="U597" s="11"/>
    </row>
    <row r="598" spans="21:21" ht="15.75" customHeight="1" x14ac:dyDescent="0.25">
      <c r="U598" s="11"/>
    </row>
    <row r="599" spans="21:21" ht="15.75" customHeight="1" x14ac:dyDescent="0.25">
      <c r="U599" s="11"/>
    </row>
    <row r="600" spans="21:21" ht="15.75" customHeight="1" x14ac:dyDescent="0.25">
      <c r="U600" s="11"/>
    </row>
    <row r="601" spans="21:21" ht="15.75" customHeight="1" x14ac:dyDescent="0.25">
      <c r="U601" s="11"/>
    </row>
    <row r="602" spans="21:21" ht="15.75" customHeight="1" x14ac:dyDescent="0.25">
      <c r="U602" s="11"/>
    </row>
    <row r="603" spans="21:21" ht="15.75" customHeight="1" x14ac:dyDescent="0.25">
      <c r="U603" s="11"/>
    </row>
    <row r="604" spans="21:21" ht="15.75" customHeight="1" x14ac:dyDescent="0.25">
      <c r="U604" s="11"/>
    </row>
    <row r="605" spans="21:21" ht="15.75" customHeight="1" x14ac:dyDescent="0.25">
      <c r="U605" s="11"/>
    </row>
    <row r="606" spans="21:21" ht="15.75" customHeight="1" x14ac:dyDescent="0.25">
      <c r="U606" s="11"/>
    </row>
    <row r="607" spans="21:21" ht="15.75" customHeight="1" x14ac:dyDescent="0.25">
      <c r="U607" s="11"/>
    </row>
    <row r="608" spans="21:21" ht="15.75" customHeight="1" x14ac:dyDescent="0.25">
      <c r="U608" s="11"/>
    </row>
    <row r="609" spans="21:21" ht="15.75" customHeight="1" x14ac:dyDescent="0.25">
      <c r="U609" s="11"/>
    </row>
    <row r="610" spans="21:21" ht="15.75" customHeight="1" x14ac:dyDescent="0.25">
      <c r="U610" s="11"/>
    </row>
    <row r="611" spans="21:21" ht="15.75" customHeight="1" x14ac:dyDescent="0.25">
      <c r="U611" s="11"/>
    </row>
    <row r="612" spans="21:21" ht="15.75" customHeight="1" x14ac:dyDescent="0.25">
      <c r="U612" s="11"/>
    </row>
    <row r="613" spans="21:21" ht="15.75" customHeight="1" x14ac:dyDescent="0.25">
      <c r="U613" s="11"/>
    </row>
    <row r="614" spans="21:21" ht="15.75" customHeight="1" x14ac:dyDescent="0.25">
      <c r="U614" s="11"/>
    </row>
    <row r="615" spans="21:21" ht="15.75" customHeight="1" x14ac:dyDescent="0.25">
      <c r="U615" s="11"/>
    </row>
    <row r="616" spans="21:21" ht="15.75" customHeight="1" x14ac:dyDescent="0.25">
      <c r="U616" s="11"/>
    </row>
    <row r="617" spans="21:21" ht="15.75" customHeight="1" x14ac:dyDescent="0.25">
      <c r="U617" s="11"/>
    </row>
    <row r="618" spans="21:21" ht="15.75" customHeight="1" x14ac:dyDescent="0.25">
      <c r="U618" s="11"/>
    </row>
    <row r="619" spans="21:21" ht="15.75" customHeight="1" x14ac:dyDescent="0.25">
      <c r="U619" s="11"/>
    </row>
    <row r="620" spans="21:21" ht="15.75" customHeight="1" x14ac:dyDescent="0.25">
      <c r="U620" s="11"/>
    </row>
    <row r="621" spans="21:21" ht="15.75" customHeight="1" x14ac:dyDescent="0.25">
      <c r="U621" s="11"/>
    </row>
    <row r="622" spans="21:21" ht="15.75" customHeight="1" x14ac:dyDescent="0.25">
      <c r="U622" s="11"/>
    </row>
    <row r="623" spans="21:21" ht="15.75" customHeight="1" x14ac:dyDescent="0.25">
      <c r="U623" s="11"/>
    </row>
    <row r="624" spans="21:21" ht="15.75" customHeight="1" x14ac:dyDescent="0.25">
      <c r="U624" s="11"/>
    </row>
    <row r="625" spans="21:21" ht="15.75" customHeight="1" x14ac:dyDescent="0.25">
      <c r="U625" s="11"/>
    </row>
    <row r="626" spans="21:21" ht="15.75" customHeight="1" x14ac:dyDescent="0.25">
      <c r="U626" s="11"/>
    </row>
    <row r="627" spans="21:21" ht="15.75" customHeight="1" x14ac:dyDescent="0.25">
      <c r="U627" s="11"/>
    </row>
    <row r="628" spans="21:21" ht="15.75" customHeight="1" x14ac:dyDescent="0.25">
      <c r="U628" s="11"/>
    </row>
    <row r="629" spans="21:21" ht="15.75" customHeight="1" x14ac:dyDescent="0.25">
      <c r="U629" s="11"/>
    </row>
    <row r="630" spans="21:21" ht="15.75" customHeight="1" x14ac:dyDescent="0.25">
      <c r="U630" s="11"/>
    </row>
    <row r="631" spans="21:21" ht="15.75" customHeight="1" x14ac:dyDescent="0.25">
      <c r="U631" s="11"/>
    </row>
    <row r="632" spans="21:21" ht="15.75" customHeight="1" x14ac:dyDescent="0.25">
      <c r="U632" s="11"/>
    </row>
    <row r="633" spans="21:21" ht="15.75" customHeight="1" x14ac:dyDescent="0.25">
      <c r="U633" s="11"/>
    </row>
    <row r="634" spans="21:21" ht="15.75" customHeight="1" x14ac:dyDescent="0.25">
      <c r="U634" s="11"/>
    </row>
    <row r="635" spans="21:21" ht="15.75" customHeight="1" x14ac:dyDescent="0.25">
      <c r="U635" s="11"/>
    </row>
    <row r="636" spans="21:21" ht="15.75" customHeight="1" x14ac:dyDescent="0.25">
      <c r="U636" s="11"/>
    </row>
    <row r="637" spans="21:21" ht="15.75" customHeight="1" x14ac:dyDescent="0.25">
      <c r="U637" s="11"/>
    </row>
    <row r="638" spans="21:21" ht="15.75" customHeight="1" x14ac:dyDescent="0.25">
      <c r="U638" s="11"/>
    </row>
    <row r="639" spans="21:21" ht="15.75" customHeight="1" x14ac:dyDescent="0.25">
      <c r="U639" s="11"/>
    </row>
    <row r="640" spans="21:21" ht="15.75" customHeight="1" x14ac:dyDescent="0.25">
      <c r="U640" s="11"/>
    </row>
    <row r="641" spans="21:21" ht="15.75" customHeight="1" x14ac:dyDescent="0.25">
      <c r="U641" s="11"/>
    </row>
    <row r="642" spans="21:21" ht="15.75" customHeight="1" x14ac:dyDescent="0.25">
      <c r="U642" s="11"/>
    </row>
    <row r="643" spans="21:21" ht="15.75" customHeight="1" x14ac:dyDescent="0.25">
      <c r="U643" s="11"/>
    </row>
    <row r="644" spans="21:21" ht="15.75" customHeight="1" x14ac:dyDescent="0.25">
      <c r="U644" s="11"/>
    </row>
    <row r="645" spans="21:21" ht="15.75" customHeight="1" x14ac:dyDescent="0.25">
      <c r="U645" s="11"/>
    </row>
    <row r="646" spans="21:21" ht="15.75" customHeight="1" x14ac:dyDescent="0.25">
      <c r="U646" s="11"/>
    </row>
    <row r="647" spans="21:21" ht="15.75" customHeight="1" x14ac:dyDescent="0.25">
      <c r="U647" s="11"/>
    </row>
    <row r="648" spans="21:21" ht="15.75" customHeight="1" x14ac:dyDescent="0.25">
      <c r="U648" s="11"/>
    </row>
    <row r="649" spans="21:21" ht="15.75" customHeight="1" x14ac:dyDescent="0.25">
      <c r="U649" s="11"/>
    </row>
    <row r="650" spans="21:21" ht="15.75" customHeight="1" x14ac:dyDescent="0.25">
      <c r="U650" s="11"/>
    </row>
    <row r="651" spans="21:21" ht="15.75" customHeight="1" x14ac:dyDescent="0.25">
      <c r="U651" s="11"/>
    </row>
    <row r="652" spans="21:21" ht="15.75" customHeight="1" x14ac:dyDescent="0.25">
      <c r="U652" s="11"/>
    </row>
    <row r="653" spans="21:21" ht="15.75" customHeight="1" x14ac:dyDescent="0.25">
      <c r="U653" s="11"/>
    </row>
    <row r="654" spans="21:21" ht="15.75" customHeight="1" x14ac:dyDescent="0.25">
      <c r="U654" s="11"/>
    </row>
    <row r="655" spans="21:21" ht="15.75" customHeight="1" x14ac:dyDescent="0.25">
      <c r="U655" s="11"/>
    </row>
    <row r="656" spans="21:21" ht="15.75" customHeight="1" x14ac:dyDescent="0.25">
      <c r="U656" s="11"/>
    </row>
    <row r="657" spans="21:21" ht="15.75" customHeight="1" x14ac:dyDescent="0.25">
      <c r="U657" s="11"/>
    </row>
    <row r="658" spans="21:21" ht="15.75" customHeight="1" x14ac:dyDescent="0.25">
      <c r="U658" s="11"/>
    </row>
    <row r="659" spans="21:21" ht="15.75" customHeight="1" x14ac:dyDescent="0.25">
      <c r="U659" s="11"/>
    </row>
    <row r="660" spans="21:21" ht="15.75" customHeight="1" x14ac:dyDescent="0.25">
      <c r="U660" s="11"/>
    </row>
    <row r="661" spans="21:21" ht="15.75" customHeight="1" x14ac:dyDescent="0.25">
      <c r="U661" s="11"/>
    </row>
    <row r="662" spans="21:21" ht="15.75" customHeight="1" x14ac:dyDescent="0.25">
      <c r="U662" s="11"/>
    </row>
    <row r="663" spans="21:21" ht="15.75" customHeight="1" x14ac:dyDescent="0.25">
      <c r="U663" s="11"/>
    </row>
    <row r="664" spans="21:21" ht="15.75" customHeight="1" x14ac:dyDescent="0.25">
      <c r="U664" s="11"/>
    </row>
    <row r="665" spans="21:21" ht="15.75" customHeight="1" x14ac:dyDescent="0.25">
      <c r="U665" s="11"/>
    </row>
    <row r="666" spans="21:21" ht="15.75" customHeight="1" x14ac:dyDescent="0.25">
      <c r="U666" s="11"/>
    </row>
    <row r="667" spans="21:21" ht="15.75" customHeight="1" x14ac:dyDescent="0.25">
      <c r="U667" s="11"/>
    </row>
    <row r="668" spans="21:21" ht="15.75" customHeight="1" x14ac:dyDescent="0.25">
      <c r="U668" s="11"/>
    </row>
    <row r="669" spans="21:21" ht="15.75" customHeight="1" x14ac:dyDescent="0.25">
      <c r="U669" s="11"/>
    </row>
    <row r="670" spans="21:21" ht="15.75" customHeight="1" x14ac:dyDescent="0.25">
      <c r="U670" s="11"/>
    </row>
    <row r="671" spans="21:21" ht="15.75" customHeight="1" x14ac:dyDescent="0.25">
      <c r="U671" s="11"/>
    </row>
    <row r="672" spans="21:21" ht="15.75" customHeight="1" x14ac:dyDescent="0.25">
      <c r="U672" s="11"/>
    </row>
    <row r="673" spans="21:21" ht="15.75" customHeight="1" x14ac:dyDescent="0.25">
      <c r="U673" s="11"/>
    </row>
    <row r="674" spans="21:21" ht="15.75" customHeight="1" x14ac:dyDescent="0.25">
      <c r="U674" s="11"/>
    </row>
    <row r="675" spans="21:21" ht="15.75" customHeight="1" x14ac:dyDescent="0.25">
      <c r="U675" s="11"/>
    </row>
    <row r="676" spans="21:21" ht="15.75" customHeight="1" x14ac:dyDescent="0.25">
      <c r="U676" s="11"/>
    </row>
    <row r="677" spans="21:21" ht="15.75" customHeight="1" x14ac:dyDescent="0.25">
      <c r="U677" s="11"/>
    </row>
    <row r="678" spans="21:21" ht="15.75" customHeight="1" x14ac:dyDescent="0.25">
      <c r="U678" s="11"/>
    </row>
    <row r="679" spans="21:21" ht="15.75" customHeight="1" x14ac:dyDescent="0.25">
      <c r="U679" s="11"/>
    </row>
    <row r="680" spans="21:21" ht="15.75" customHeight="1" x14ac:dyDescent="0.25">
      <c r="U680" s="11"/>
    </row>
    <row r="681" spans="21:21" ht="15.75" customHeight="1" x14ac:dyDescent="0.25">
      <c r="U681" s="11"/>
    </row>
    <row r="682" spans="21:21" ht="15.75" customHeight="1" x14ac:dyDescent="0.25">
      <c r="U682" s="11"/>
    </row>
    <row r="683" spans="21:21" ht="15.75" customHeight="1" x14ac:dyDescent="0.25">
      <c r="U683" s="11"/>
    </row>
    <row r="684" spans="21:21" ht="15.75" customHeight="1" x14ac:dyDescent="0.25">
      <c r="U684" s="11"/>
    </row>
    <row r="685" spans="21:21" ht="15.75" customHeight="1" x14ac:dyDescent="0.25">
      <c r="U685" s="11"/>
    </row>
    <row r="686" spans="21:21" ht="15.75" customHeight="1" x14ac:dyDescent="0.25">
      <c r="U686" s="11"/>
    </row>
    <row r="687" spans="21:21" ht="15.75" customHeight="1" x14ac:dyDescent="0.25">
      <c r="U687" s="11"/>
    </row>
    <row r="688" spans="21:21" ht="15.75" customHeight="1" x14ac:dyDescent="0.25">
      <c r="U688" s="11"/>
    </row>
    <row r="689" spans="21:21" ht="15.75" customHeight="1" x14ac:dyDescent="0.25">
      <c r="U689" s="11"/>
    </row>
    <row r="690" spans="21:21" ht="15.75" customHeight="1" x14ac:dyDescent="0.25">
      <c r="U690" s="11"/>
    </row>
    <row r="691" spans="21:21" ht="15.75" customHeight="1" x14ac:dyDescent="0.25">
      <c r="U691" s="11"/>
    </row>
    <row r="692" spans="21:21" ht="15.75" customHeight="1" x14ac:dyDescent="0.25">
      <c r="U692" s="11"/>
    </row>
    <row r="693" spans="21:21" ht="15.75" customHeight="1" x14ac:dyDescent="0.25">
      <c r="U693" s="11"/>
    </row>
    <row r="694" spans="21:21" ht="15.75" customHeight="1" x14ac:dyDescent="0.25">
      <c r="U694" s="11"/>
    </row>
    <row r="695" spans="21:21" ht="15.75" customHeight="1" x14ac:dyDescent="0.25">
      <c r="U695" s="11"/>
    </row>
    <row r="696" spans="21:21" ht="15.75" customHeight="1" x14ac:dyDescent="0.25">
      <c r="U696" s="11"/>
    </row>
    <row r="697" spans="21:21" ht="15.75" customHeight="1" x14ac:dyDescent="0.25">
      <c r="U697" s="11"/>
    </row>
    <row r="698" spans="21:21" ht="15.75" customHeight="1" x14ac:dyDescent="0.25">
      <c r="U698" s="11"/>
    </row>
    <row r="699" spans="21:21" ht="15.75" customHeight="1" x14ac:dyDescent="0.25">
      <c r="U699" s="11"/>
    </row>
    <row r="700" spans="21:21" ht="15.75" customHeight="1" x14ac:dyDescent="0.25">
      <c r="U700" s="11"/>
    </row>
    <row r="701" spans="21:21" ht="15.75" customHeight="1" x14ac:dyDescent="0.25">
      <c r="U701" s="11"/>
    </row>
    <row r="702" spans="21:21" ht="15.75" customHeight="1" x14ac:dyDescent="0.25">
      <c r="U702" s="11"/>
    </row>
    <row r="703" spans="21:21" ht="15.75" customHeight="1" x14ac:dyDescent="0.25">
      <c r="U703" s="11"/>
    </row>
    <row r="704" spans="21:21" ht="15.75" customHeight="1" x14ac:dyDescent="0.25">
      <c r="U704" s="11"/>
    </row>
    <row r="705" spans="21:21" ht="15.75" customHeight="1" x14ac:dyDescent="0.25">
      <c r="U705" s="11"/>
    </row>
    <row r="706" spans="21:21" ht="15.75" customHeight="1" x14ac:dyDescent="0.25">
      <c r="U706" s="11"/>
    </row>
    <row r="707" spans="21:21" ht="15.75" customHeight="1" x14ac:dyDescent="0.25">
      <c r="U707" s="11"/>
    </row>
    <row r="708" spans="21:21" ht="15.75" customHeight="1" x14ac:dyDescent="0.25">
      <c r="U708" s="11"/>
    </row>
    <row r="709" spans="21:21" ht="15.75" customHeight="1" x14ac:dyDescent="0.25">
      <c r="U709" s="11"/>
    </row>
    <row r="710" spans="21:21" ht="15.75" customHeight="1" x14ac:dyDescent="0.25">
      <c r="U710" s="11"/>
    </row>
    <row r="711" spans="21:21" ht="15.75" customHeight="1" x14ac:dyDescent="0.25">
      <c r="U711" s="11"/>
    </row>
    <row r="712" spans="21:21" ht="15.75" customHeight="1" x14ac:dyDescent="0.25">
      <c r="U712" s="11"/>
    </row>
    <row r="713" spans="21:21" ht="15.75" customHeight="1" x14ac:dyDescent="0.25">
      <c r="U713" s="11"/>
    </row>
    <row r="714" spans="21:21" ht="15.75" customHeight="1" x14ac:dyDescent="0.25">
      <c r="U714" s="11"/>
    </row>
    <row r="715" spans="21:21" ht="15.75" customHeight="1" x14ac:dyDescent="0.25">
      <c r="U715" s="11"/>
    </row>
    <row r="716" spans="21:21" ht="15.75" customHeight="1" x14ac:dyDescent="0.25">
      <c r="U716" s="11"/>
    </row>
    <row r="717" spans="21:21" ht="15.75" customHeight="1" x14ac:dyDescent="0.25">
      <c r="U717" s="11"/>
    </row>
    <row r="718" spans="21:21" ht="15.75" customHeight="1" x14ac:dyDescent="0.25">
      <c r="U718" s="11"/>
    </row>
    <row r="719" spans="21:21" ht="15.75" customHeight="1" x14ac:dyDescent="0.25">
      <c r="U719" s="11"/>
    </row>
    <row r="720" spans="21:21" ht="15.75" customHeight="1" x14ac:dyDescent="0.25">
      <c r="U720" s="11"/>
    </row>
    <row r="721" spans="21:21" ht="15.75" customHeight="1" x14ac:dyDescent="0.25">
      <c r="U721" s="11"/>
    </row>
    <row r="722" spans="21:21" ht="15.75" customHeight="1" x14ac:dyDescent="0.25">
      <c r="U722" s="11"/>
    </row>
    <row r="723" spans="21:21" ht="15.75" customHeight="1" x14ac:dyDescent="0.25">
      <c r="U723" s="11"/>
    </row>
    <row r="724" spans="21:21" ht="15.75" customHeight="1" x14ac:dyDescent="0.25">
      <c r="U724" s="11"/>
    </row>
    <row r="725" spans="21:21" ht="15.75" customHeight="1" x14ac:dyDescent="0.25">
      <c r="U725" s="11"/>
    </row>
    <row r="726" spans="21:21" ht="15.75" customHeight="1" x14ac:dyDescent="0.25">
      <c r="U726" s="11"/>
    </row>
    <row r="727" spans="21:21" ht="15.75" customHeight="1" x14ac:dyDescent="0.25">
      <c r="U727" s="11"/>
    </row>
    <row r="728" spans="21:21" ht="15.75" customHeight="1" x14ac:dyDescent="0.25">
      <c r="U728" s="11"/>
    </row>
    <row r="729" spans="21:21" ht="15.75" customHeight="1" x14ac:dyDescent="0.25">
      <c r="U729" s="11"/>
    </row>
    <row r="730" spans="21:21" ht="15.75" customHeight="1" x14ac:dyDescent="0.25">
      <c r="U730" s="11"/>
    </row>
    <row r="731" spans="21:21" ht="15.75" customHeight="1" x14ac:dyDescent="0.25">
      <c r="U731" s="11"/>
    </row>
    <row r="732" spans="21:21" ht="15.75" customHeight="1" x14ac:dyDescent="0.25">
      <c r="U732" s="11"/>
    </row>
    <row r="733" spans="21:21" ht="15.75" customHeight="1" x14ac:dyDescent="0.25">
      <c r="U733" s="11"/>
    </row>
    <row r="734" spans="21:21" ht="15.75" customHeight="1" x14ac:dyDescent="0.25">
      <c r="U734" s="11"/>
    </row>
    <row r="735" spans="21:21" ht="15.75" customHeight="1" x14ac:dyDescent="0.25">
      <c r="U735" s="11"/>
    </row>
    <row r="736" spans="21:21" ht="15.75" customHeight="1" x14ac:dyDescent="0.25">
      <c r="U736" s="11"/>
    </row>
    <row r="737" spans="21:21" ht="15.75" customHeight="1" x14ac:dyDescent="0.25">
      <c r="U737" s="11"/>
    </row>
    <row r="738" spans="21:21" ht="15.75" customHeight="1" x14ac:dyDescent="0.25">
      <c r="U738" s="11"/>
    </row>
    <row r="739" spans="21:21" ht="15.75" customHeight="1" x14ac:dyDescent="0.25">
      <c r="U739" s="11"/>
    </row>
    <row r="740" spans="21:21" ht="15.75" customHeight="1" x14ac:dyDescent="0.25">
      <c r="U740" s="11"/>
    </row>
    <row r="741" spans="21:21" ht="15.75" customHeight="1" x14ac:dyDescent="0.25">
      <c r="U741" s="11"/>
    </row>
    <row r="742" spans="21:21" ht="15.75" customHeight="1" x14ac:dyDescent="0.25">
      <c r="U742" s="11"/>
    </row>
    <row r="743" spans="21:21" ht="15.75" customHeight="1" x14ac:dyDescent="0.25">
      <c r="U743" s="11"/>
    </row>
    <row r="744" spans="21:21" ht="15.75" customHeight="1" x14ac:dyDescent="0.25">
      <c r="U744" s="11"/>
    </row>
    <row r="745" spans="21:21" ht="15.75" customHeight="1" x14ac:dyDescent="0.25">
      <c r="U745" s="11"/>
    </row>
    <row r="746" spans="21:21" ht="15.75" customHeight="1" x14ac:dyDescent="0.25">
      <c r="U746" s="11"/>
    </row>
    <row r="747" spans="21:21" ht="15.75" customHeight="1" x14ac:dyDescent="0.25">
      <c r="U747" s="11"/>
    </row>
    <row r="748" spans="21:21" ht="15.75" customHeight="1" x14ac:dyDescent="0.25">
      <c r="U748" s="11"/>
    </row>
    <row r="749" spans="21:21" ht="15.75" customHeight="1" x14ac:dyDescent="0.25">
      <c r="U749" s="11"/>
    </row>
    <row r="750" spans="21:21" ht="15.75" customHeight="1" x14ac:dyDescent="0.25">
      <c r="U750" s="11"/>
    </row>
    <row r="751" spans="21:21" ht="15.75" customHeight="1" x14ac:dyDescent="0.25">
      <c r="U751" s="11"/>
    </row>
    <row r="752" spans="21:21" ht="15.75" customHeight="1" x14ac:dyDescent="0.25">
      <c r="U752" s="11"/>
    </row>
    <row r="753" spans="21:21" ht="15.75" customHeight="1" x14ac:dyDescent="0.25">
      <c r="U753" s="11"/>
    </row>
    <row r="754" spans="21:21" ht="15.75" customHeight="1" x14ac:dyDescent="0.25">
      <c r="U754" s="11"/>
    </row>
    <row r="755" spans="21:21" ht="15.75" customHeight="1" x14ac:dyDescent="0.25">
      <c r="U755" s="11"/>
    </row>
    <row r="756" spans="21:21" ht="15.75" customHeight="1" x14ac:dyDescent="0.25">
      <c r="U756" s="11"/>
    </row>
    <row r="757" spans="21:21" ht="15.75" customHeight="1" x14ac:dyDescent="0.25">
      <c r="U757" s="11"/>
    </row>
    <row r="758" spans="21:21" ht="15.75" customHeight="1" x14ac:dyDescent="0.25">
      <c r="U758" s="11"/>
    </row>
    <row r="759" spans="21:21" ht="15.75" customHeight="1" x14ac:dyDescent="0.25">
      <c r="U759" s="11"/>
    </row>
    <row r="760" spans="21:21" ht="15.75" customHeight="1" x14ac:dyDescent="0.25">
      <c r="U760" s="11"/>
    </row>
    <row r="761" spans="21:21" ht="15.75" customHeight="1" x14ac:dyDescent="0.25">
      <c r="U761" s="11"/>
    </row>
    <row r="762" spans="21:21" ht="15.75" customHeight="1" x14ac:dyDescent="0.25">
      <c r="U762" s="11"/>
    </row>
    <row r="763" spans="21:21" ht="15.75" customHeight="1" x14ac:dyDescent="0.25">
      <c r="U763" s="11"/>
    </row>
    <row r="764" spans="21:21" ht="15.75" customHeight="1" x14ac:dyDescent="0.25">
      <c r="U764" s="11"/>
    </row>
    <row r="765" spans="21:21" ht="15.75" customHeight="1" x14ac:dyDescent="0.25">
      <c r="U765" s="11"/>
    </row>
    <row r="766" spans="21:21" ht="15.75" customHeight="1" x14ac:dyDescent="0.25">
      <c r="U766" s="11"/>
    </row>
    <row r="767" spans="21:21" ht="15.75" customHeight="1" x14ac:dyDescent="0.25">
      <c r="U767" s="11"/>
    </row>
    <row r="768" spans="21:21" ht="15.75" customHeight="1" x14ac:dyDescent="0.25">
      <c r="U768" s="11"/>
    </row>
    <row r="769" spans="21:21" ht="15.75" customHeight="1" x14ac:dyDescent="0.25">
      <c r="U769" s="11"/>
    </row>
    <row r="770" spans="21:21" ht="15.75" customHeight="1" x14ac:dyDescent="0.25">
      <c r="U770" s="11"/>
    </row>
    <row r="771" spans="21:21" ht="15.75" customHeight="1" x14ac:dyDescent="0.25">
      <c r="U771" s="11"/>
    </row>
    <row r="772" spans="21:21" ht="15.75" customHeight="1" x14ac:dyDescent="0.25">
      <c r="U772" s="11"/>
    </row>
    <row r="773" spans="21:21" ht="15.75" customHeight="1" x14ac:dyDescent="0.25">
      <c r="U773" s="11"/>
    </row>
    <row r="774" spans="21:21" ht="15.75" customHeight="1" x14ac:dyDescent="0.25">
      <c r="U774" s="11"/>
    </row>
    <row r="775" spans="21:21" ht="15.75" customHeight="1" x14ac:dyDescent="0.25">
      <c r="U775" s="11"/>
    </row>
    <row r="776" spans="21:21" ht="15.75" customHeight="1" x14ac:dyDescent="0.25">
      <c r="U776" s="11"/>
    </row>
    <row r="777" spans="21:21" ht="15.75" customHeight="1" x14ac:dyDescent="0.25">
      <c r="U777" s="11"/>
    </row>
    <row r="778" spans="21:21" ht="15.75" customHeight="1" x14ac:dyDescent="0.25">
      <c r="U778" s="11"/>
    </row>
    <row r="779" spans="21:21" ht="15.75" customHeight="1" x14ac:dyDescent="0.25">
      <c r="U779" s="11"/>
    </row>
    <row r="780" spans="21:21" ht="15.75" customHeight="1" x14ac:dyDescent="0.25">
      <c r="U780" s="11"/>
    </row>
    <row r="781" spans="21:21" ht="15.75" customHeight="1" x14ac:dyDescent="0.25">
      <c r="U781" s="11"/>
    </row>
    <row r="782" spans="21:21" ht="15.75" customHeight="1" x14ac:dyDescent="0.25">
      <c r="U782" s="11"/>
    </row>
    <row r="783" spans="21:21" ht="15.75" customHeight="1" x14ac:dyDescent="0.25">
      <c r="U783" s="11"/>
    </row>
    <row r="784" spans="21:21" ht="15.75" customHeight="1" x14ac:dyDescent="0.25">
      <c r="U784" s="11"/>
    </row>
    <row r="785" spans="21:21" ht="15.75" customHeight="1" x14ac:dyDescent="0.25">
      <c r="U785" s="11"/>
    </row>
    <row r="786" spans="21:21" ht="15.75" customHeight="1" x14ac:dyDescent="0.25">
      <c r="U786" s="11"/>
    </row>
    <row r="787" spans="21:21" ht="15.75" customHeight="1" x14ac:dyDescent="0.25">
      <c r="U787" s="11"/>
    </row>
    <row r="788" spans="21:21" ht="15.75" customHeight="1" x14ac:dyDescent="0.25">
      <c r="U788" s="11"/>
    </row>
    <row r="789" spans="21:21" ht="15.75" customHeight="1" x14ac:dyDescent="0.25">
      <c r="U789" s="11"/>
    </row>
    <row r="790" spans="21:21" ht="15.75" customHeight="1" x14ac:dyDescent="0.25">
      <c r="U790" s="11"/>
    </row>
    <row r="791" spans="21:21" ht="15.75" customHeight="1" x14ac:dyDescent="0.25">
      <c r="U791" s="11"/>
    </row>
    <row r="792" spans="21:21" ht="15.75" customHeight="1" x14ac:dyDescent="0.25">
      <c r="U792" s="11"/>
    </row>
    <row r="793" spans="21:21" ht="15.75" customHeight="1" x14ac:dyDescent="0.25">
      <c r="U793" s="11"/>
    </row>
    <row r="794" spans="21:21" ht="15.75" customHeight="1" x14ac:dyDescent="0.25">
      <c r="U794" s="11"/>
    </row>
    <row r="795" spans="21:21" ht="15.75" customHeight="1" x14ac:dyDescent="0.25">
      <c r="U795" s="11"/>
    </row>
    <row r="796" spans="21:21" ht="15.75" customHeight="1" x14ac:dyDescent="0.25">
      <c r="U796" s="11"/>
    </row>
    <row r="797" spans="21:21" ht="15.75" customHeight="1" x14ac:dyDescent="0.25">
      <c r="U797" s="11"/>
    </row>
    <row r="798" spans="21:21" ht="15.75" customHeight="1" x14ac:dyDescent="0.25">
      <c r="U798" s="11"/>
    </row>
    <row r="799" spans="21:21" ht="15.75" customHeight="1" x14ac:dyDescent="0.25">
      <c r="U799" s="11"/>
    </row>
    <row r="800" spans="21:21" ht="15.75" customHeight="1" x14ac:dyDescent="0.25">
      <c r="U800" s="11"/>
    </row>
    <row r="801" spans="21:21" ht="15.75" customHeight="1" x14ac:dyDescent="0.25">
      <c r="U801" s="11"/>
    </row>
    <row r="802" spans="21:21" ht="15.75" customHeight="1" x14ac:dyDescent="0.25">
      <c r="U802" s="11"/>
    </row>
    <row r="803" spans="21:21" ht="15.75" customHeight="1" x14ac:dyDescent="0.25">
      <c r="U803" s="11"/>
    </row>
    <row r="804" spans="21:21" ht="15.75" customHeight="1" x14ac:dyDescent="0.25">
      <c r="U804" s="11"/>
    </row>
    <row r="805" spans="21:21" ht="15.75" customHeight="1" x14ac:dyDescent="0.25">
      <c r="U805" s="11"/>
    </row>
    <row r="806" spans="21:21" ht="15.75" customHeight="1" x14ac:dyDescent="0.25">
      <c r="U806" s="11"/>
    </row>
    <row r="807" spans="21:21" ht="15.75" customHeight="1" x14ac:dyDescent="0.25">
      <c r="U807" s="11"/>
    </row>
    <row r="808" spans="21:21" ht="15.75" customHeight="1" x14ac:dyDescent="0.25">
      <c r="U808" s="11"/>
    </row>
    <row r="809" spans="21:21" ht="15.75" customHeight="1" x14ac:dyDescent="0.25">
      <c r="U809" s="11"/>
    </row>
    <row r="810" spans="21:21" ht="15.75" customHeight="1" x14ac:dyDescent="0.25">
      <c r="U810" s="11"/>
    </row>
    <row r="811" spans="21:21" ht="15.75" customHeight="1" x14ac:dyDescent="0.25">
      <c r="U811" s="11"/>
    </row>
    <row r="812" spans="21:21" ht="15.75" customHeight="1" x14ac:dyDescent="0.25">
      <c r="U812" s="11"/>
    </row>
    <row r="813" spans="21:21" ht="15.75" customHeight="1" x14ac:dyDescent="0.25">
      <c r="U813" s="11"/>
    </row>
    <row r="814" spans="21:21" ht="15.75" customHeight="1" x14ac:dyDescent="0.25">
      <c r="U814" s="11"/>
    </row>
    <row r="815" spans="21:21" ht="15.75" customHeight="1" x14ac:dyDescent="0.25">
      <c r="U815" s="11"/>
    </row>
    <row r="816" spans="21:21" ht="15.75" customHeight="1" x14ac:dyDescent="0.25">
      <c r="U816" s="11"/>
    </row>
    <row r="817" spans="21:21" ht="15.75" customHeight="1" x14ac:dyDescent="0.25">
      <c r="U817" s="11"/>
    </row>
    <row r="818" spans="21:21" ht="15.75" customHeight="1" x14ac:dyDescent="0.25">
      <c r="U818" s="11"/>
    </row>
    <row r="819" spans="21:21" ht="15.75" customHeight="1" x14ac:dyDescent="0.25">
      <c r="U819" s="11"/>
    </row>
    <row r="820" spans="21:21" ht="15.75" customHeight="1" x14ac:dyDescent="0.25">
      <c r="U820" s="11"/>
    </row>
    <row r="821" spans="21:21" ht="15.75" customHeight="1" x14ac:dyDescent="0.25">
      <c r="U821" s="11"/>
    </row>
    <row r="822" spans="21:21" ht="15.75" customHeight="1" x14ac:dyDescent="0.25">
      <c r="U822" s="11"/>
    </row>
    <row r="823" spans="21:21" ht="15.75" customHeight="1" x14ac:dyDescent="0.25">
      <c r="U823" s="11"/>
    </row>
    <row r="824" spans="21:21" ht="15.75" customHeight="1" x14ac:dyDescent="0.25">
      <c r="U824" s="11"/>
    </row>
    <row r="825" spans="21:21" ht="15.75" customHeight="1" x14ac:dyDescent="0.25">
      <c r="U825" s="11"/>
    </row>
    <row r="826" spans="21:21" ht="15.75" customHeight="1" x14ac:dyDescent="0.25">
      <c r="U826" s="11"/>
    </row>
    <row r="827" spans="21:21" ht="15.75" customHeight="1" x14ac:dyDescent="0.25">
      <c r="U827" s="11"/>
    </row>
    <row r="828" spans="21:21" ht="15.75" customHeight="1" x14ac:dyDescent="0.25">
      <c r="U828" s="11"/>
    </row>
    <row r="829" spans="21:21" ht="15.75" customHeight="1" x14ac:dyDescent="0.25">
      <c r="U829" s="11"/>
    </row>
    <row r="830" spans="21:21" ht="15.75" customHeight="1" x14ac:dyDescent="0.25">
      <c r="U830" s="11"/>
    </row>
    <row r="831" spans="21:21" ht="15.75" customHeight="1" x14ac:dyDescent="0.25">
      <c r="U831" s="11"/>
    </row>
    <row r="832" spans="21:21" ht="15.75" customHeight="1" x14ac:dyDescent="0.25">
      <c r="U832" s="11"/>
    </row>
    <row r="833" spans="21:21" ht="15.75" customHeight="1" x14ac:dyDescent="0.25">
      <c r="U833" s="11"/>
    </row>
    <row r="834" spans="21:21" ht="15.75" customHeight="1" x14ac:dyDescent="0.25">
      <c r="U834" s="11"/>
    </row>
    <row r="835" spans="21:21" ht="15.75" customHeight="1" x14ac:dyDescent="0.25">
      <c r="U835" s="11"/>
    </row>
    <row r="836" spans="21:21" ht="15.75" customHeight="1" x14ac:dyDescent="0.25">
      <c r="U836" s="11"/>
    </row>
    <row r="837" spans="21:21" ht="15.75" customHeight="1" x14ac:dyDescent="0.25">
      <c r="U837" s="11"/>
    </row>
    <row r="838" spans="21:21" ht="15.75" customHeight="1" x14ac:dyDescent="0.25">
      <c r="U838" s="11"/>
    </row>
    <row r="839" spans="21:21" ht="15.75" customHeight="1" x14ac:dyDescent="0.25">
      <c r="U839" s="11"/>
    </row>
    <row r="840" spans="21:21" ht="15.75" customHeight="1" x14ac:dyDescent="0.25">
      <c r="U840" s="11"/>
    </row>
    <row r="841" spans="21:21" ht="15.75" customHeight="1" x14ac:dyDescent="0.25">
      <c r="U841" s="11"/>
    </row>
    <row r="842" spans="21:21" ht="15.75" customHeight="1" x14ac:dyDescent="0.25">
      <c r="U842" s="11"/>
    </row>
    <row r="843" spans="21:21" ht="15.75" customHeight="1" x14ac:dyDescent="0.25">
      <c r="U843" s="11"/>
    </row>
    <row r="844" spans="21:21" ht="15.75" customHeight="1" x14ac:dyDescent="0.25">
      <c r="U844" s="11"/>
    </row>
    <row r="845" spans="21:21" ht="15.75" customHeight="1" x14ac:dyDescent="0.25">
      <c r="U845" s="11"/>
    </row>
    <row r="846" spans="21:21" ht="15.75" customHeight="1" x14ac:dyDescent="0.25">
      <c r="U846" s="11"/>
    </row>
    <row r="847" spans="21:21" ht="15.75" customHeight="1" x14ac:dyDescent="0.25">
      <c r="U847" s="11"/>
    </row>
    <row r="848" spans="21:21" ht="15.75" customHeight="1" x14ac:dyDescent="0.25">
      <c r="U848" s="11"/>
    </row>
    <row r="849" spans="21:21" ht="15.75" customHeight="1" x14ac:dyDescent="0.25">
      <c r="U849" s="11"/>
    </row>
    <row r="850" spans="21:21" ht="15.75" customHeight="1" x14ac:dyDescent="0.25">
      <c r="U850" s="11"/>
    </row>
    <row r="851" spans="21:21" ht="15.75" customHeight="1" x14ac:dyDescent="0.25">
      <c r="U851" s="11"/>
    </row>
    <row r="852" spans="21:21" ht="15.75" customHeight="1" x14ac:dyDescent="0.25">
      <c r="U852" s="11"/>
    </row>
    <row r="853" spans="21:21" ht="15.75" customHeight="1" x14ac:dyDescent="0.25">
      <c r="U853" s="11"/>
    </row>
    <row r="854" spans="21:21" ht="15.75" customHeight="1" x14ac:dyDescent="0.25">
      <c r="U854" s="11"/>
    </row>
    <row r="855" spans="21:21" ht="15.75" customHeight="1" x14ac:dyDescent="0.25">
      <c r="U855" s="11"/>
    </row>
    <row r="856" spans="21:21" ht="15.75" customHeight="1" x14ac:dyDescent="0.25">
      <c r="U856" s="11"/>
    </row>
    <row r="857" spans="21:21" ht="15.75" customHeight="1" x14ac:dyDescent="0.25">
      <c r="U857" s="11"/>
    </row>
    <row r="858" spans="21:21" ht="15.75" customHeight="1" x14ac:dyDescent="0.25">
      <c r="U858" s="11"/>
    </row>
    <row r="859" spans="21:21" ht="15.75" customHeight="1" x14ac:dyDescent="0.25">
      <c r="U859" s="11"/>
    </row>
    <row r="860" spans="21:21" ht="15.75" customHeight="1" x14ac:dyDescent="0.25">
      <c r="U860" s="11"/>
    </row>
    <row r="861" spans="21:21" ht="15.75" customHeight="1" x14ac:dyDescent="0.25">
      <c r="U861" s="11"/>
    </row>
    <row r="862" spans="21:21" ht="15.75" customHeight="1" x14ac:dyDescent="0.25">
      <c r="U862" s="11"/>
    </row>
    <row r="863" spans="21:21" ht="15.75" customHeight="1" x14ac:dyDescent="0.25">
      <c r="U863" s="11"/>
    </row>
    <row r="864" spans="21:21" ht="15.75" customHeight="1" x14ac:dyDescent="0.25">
      <c r="U864" s="11"/>
    </row>
    <row r="865" spans="21:21" ht="15.75" customHeight="1" x14ac:dyDescent="0.25">
      <c r="U865" s="11"/>
    </row>
    <row r="866" spans="21:21" ht="15.75" customHeight="1" x14ac:dyDescent="0.25">
      <c r="U866" s="11"/>
    </row>
    <row r="867" spans="21:21" ht="15.75" customHeight="1" x14ac:dyDescent="0.25">
      <c r="U867" s="11"/>
    </row>
    <row r="868" spans="21:21" ht="15.75" customHeight="1" x14ac:dyDescent="0.25">
      <c r="U868" s="11"/>
    </row>
    <row r="869" spans="21:21" ht="15.75" customHeight="1" x14ac:dyDescent="0.25">
      <c r="U869" s="11"/>
    </row>
    <row r="870" spans="21:21" ht="15.75" customHeight="1" x14ac:dyDescent="0.25">
      <c r="U870" s="11"/>
    </row>
    <row r="871" spans="21:21" ht="15.75" customHeight="1" x14ac:dyDescent="0.25">
      <c r="U871" s="11"/>
    </row>
    <row r="872" spans="21:21" ht="15.75" customHeight="1" x14ac:dyDescent="0.25">
      <c r="U872" s="11"/>
    </row>
    <row r="873" spans="21:21" ht="15.75" customHeight="1" x14ac:dyDescent="0.25">
      <c r="U873" s="11"/>
    </row>
    <row r="874" spans="21:21" ht="15.75" customHeight="1" x14ac:dyDescent="0.25">
      <c r="U874" s="11"/>
    </row>
    <row r="875" spans="21:21" ht="15.75" customHeight="1" x14ac:dyDescent="0.25">
      <c r="U875" s="11"/>
    </row>
    <row r="876" spans="21:21" ht="15.75" customHeight="1" x14ac:dyDescent="0.25">
      <c r="U876" s="11"/>
    </row>
    <row r="877" spans="21:21" ht="15.75" customHeight="1" x14ac:dyDescent="0.25">
      <c r="U877" s="11"/>
    </row>
    <row r="878" spans="21:21" ht="15.75" customHeight="1" x14ac:dyDescent="0.25">
      <c r="U878" s="11"/>
    </row>
    <row r="879" spans="21:21" ht="15.75" customHeight="1" x14ac:dyDescent="0.25">
      <c r="U879" s="11"/>
    </row>
    <row r="880" spans="21:21" ht="15.75" customHeight="1" x14ac:dyDescent="0.25">
      <c r="U880" s="11"/>
    </row>
    <row r="881" spans="21:21" ht="15.75" customHeight="1" x14ac:dyDescent="0.25">
      <c r="U881" s="11"/>
    </row>
    <row r="882" spans="21:21" ht="15.75" customHeight="1" x14ac:dyDescent="0.25">
      <c r="U882" s="11"/>
    </row>
    <row r="883" spans="21:21" ht="15.75" customHeight="1" x14ac:dyDescent="0.25">
      <c r="U883" s="11"/>
    </row>
    <row r="884" spans="21:21" ht="15.75" customHeight="1" x14ac:dyDescent="0.25">
      <c r="U884" s="11"/>
    </row>
    <row r="885" spans="21:21" ht="15.75" customHeight="1" x14ac:dyDescent="0.25">
      <c r="U885" s="11"/>
    </row>
    <row r="886" spans="21:21" ht="15.75" customHeight="1" x14ac:dyDescent="0.25">
      <c r="U886" s="11"/>
    </row>
    <row r="887" spans="21:21" ht="15.75" customHeight="1" x14ac:dyDescent="0.25">
      <c r="U887" s="11"/>
    </row>
    <row r="888" spans="21:21" ht="15.75" customHeight="1" x14ac:dyDescent="0.25">
      <c r="U888" s="11"/>
    </row>
    <row r="889" spans="21:21" ht="15.75" customHeight="1" x14ac:dyDescent="0.25">
      <c r="U889" s="11"/>
    </row>
    <row r="890" spans="21:21" ht="15.75" customHeight="1" x14ac:dyDescent="0.25">
      <c r="U890" s="11"/>
    </row>
    <row r="891" spans="21:21" ht="15.75" customHeight="1" x14ac:dyDescent="0.25">
      <c r="U891" s="11"/>
    </row>
    <row r="892" spans="21:21" ht="15.75" customHeight="1" x14ac:dyDescent="0.25">
      <c r="U892" s="11"/>
    </row>
    <row r="893" spans="21:21" ht="15.75" customHeight="1" x14ac:dyDescent="0.25">
      <c r="U893" s="11"/>
    </row>
    <row r="894" spans="21:21" ht="15.75" customHeight="1" x14ac:dyDescent="0.25">
      <c r="U894" s="11"/>
    </row>
    <row r="895" spans="21:21" ht="15.75" customHeight="1" x14ac:dyDescent="0.25">
      <c r="U895" s="11"/>
    </row>
    <row r="896" spans="21:21" ht="15.75" customHeight="1" x14ac:dyDescent="0.25">
      <c r="U896" s="11"/>
    </row>
    <row r="897" spans="21:21" ht="15.75" customHeight="1" x14ac:dyDescent="0.25">
      <c r="U897" s="11"/>
    </row>
    <row r="898" spans="21:21" ht="15.75" customHeight="1" x14ac:dyDescent="0.25">
      <c r="U898" s="11"/>
    </row>
    <row r="899" spans="21:21" ht="15.75" customHeight="1" x14ac:dyDescent="0.25">
      <c r="U899" s="11"/>
    </row>
    <row r="900" spans="21:21" ht="15.75" customHeight="1" x14ac:dyDescent="0.25">
      <c r="U900" s="11"/>
    </row>
    <row r="901" spans="21:21" ht="15.75" customHeight="1" x14ac:dyDescent="0.25">
      <c r="U901" s="11"/>
    </row>
    <row r="902" spans="21:21" ht="15.75" customHeight="1" x14ac:dyDescent="0.25">
      <c r="U902" s="11"/>
    </row>
    <row r="903" spans="21:21" ht="15.75" customHeight="1" x14ac:dyDescent="0.25">
      <c r="U903" s="11"/>
    </row>
    <row r="904" spans="21:21" ht="15.75" customHeight="1" x14ac:dyDescent="0.25">
      <c r="U904" s="11"/>
    </row>
    <row r="905" spans="21:21" ht="15.75" customHeight="1" x14ac:dyDescent="0.25">
      <c r="U905" s="11"/>
    </row>
    <row r="906" spans="21:21" ht="15.75" customHeight="1" x14ac:dyDescent="0.25">
      <c r="U906" s="11"/>
    </row>
    <row r="907" spans="21:21" ht="15.75" customHeight="1" x14ac:dyDescent="0.25">
      <c r="U907" s="11"/>
    </row>
    <row r="908" spans="21:21" ht="15.75" customHeight="1" x14ac:dyDescent="0.25">
      <c r="U908" s="11"/>
    </row>
    <row r="909" spans="21:21" ht="15.75" customHeight="1" x14ac:dyDescent="0.25">
      <c r="U909" s="11"/>
    </row>
    <row r="910" spans="21:21" ht="15.75" customHeight="1" x14ac:dyDescent="0.25">
      <c r="U910" s="11"/>
    </row>
    <row r="911" spans="21:21" ht="15.75" customHeight="1" x14ac:dyDescent="0.25">
      <c r="U911" s="11"/>
    </row>
    <row r="912" spans="21:21" ht="15.75" customHeight="1" x14ac:dyDescent="0.25">
      <c r="U912" s="11"/>
    </row>
    <row r="913" spans="21:21" ht="15.75" customHeight="1" x14ac:dyDescent="0.25">
      <c r="U913" s="11"/>
    </row>
    <row r="914" spans="21:21" ht="15.75" customHeight="1" x14ac:dyDescent="0.25">
      <c r="U914" s="11"/>
    </row>
    <row r="915" spans="21:21" ht="15.75" customHeight="1" x14ac:dyDescent="0.25">
      <c r="U915" s="11"/>
    </row>
    <row r="916" spans="21:21" ht="15.75" customHeight="1" x14ac:dyDescent="0.25">
      <c r="U916" s="11"/>
    </row>
    <row r="917" spans="21:21" ht="15.75" customHeight="1" x14ac:dyDescent="0.25">
      <c r="U917" s="11"/>
    </row>
    <row r="918" spans="21:21" ht="15.75" customHeight="1" x14ac:dyDescent="0.25">
      <c r="U918" s="11"/>
    </row>
    <row r="919" spans="21:21" ht="15.75" customHeight="1" x14ac:dyDescent="0.25">
      <c r="U919" s="11"/>
    </row>
    <row r="920" spans="21:21" ht="15.75" customHeight="1" x14ac:dyDescent="0.25">
      <c r="U920" s="11"/>
    </row>
    <row r="921" spans="21:21" ht="15.75" customHeight="1" x14ac:dyDescent="0.25">
      <c r="U921" s="11"/>
    </row>
    <row r="922" spans="21:21" ht="15.75" customHeight="1" x14ac:dyDescent="0.25">
      <c r="U922" s="11"/>
    </row>
    <row r="923" spans="21:21" ht="15.75" customHeight="1" x14ac:dyDescent="0.25">
      <c r="U923" s="11"/>
    </row>
    <row r="924" spans="21:21" ht="15.75" customHeight="1" x14ac:dyDescent="0.25">
      <c r="U924" s="11"/>
    </row>
    <row r="925" spans="21:21" ht="15.75" customHeight="1" x14ac:dyDescent="0.25">
      <c r="U925" s="11"/>
    </row>
    <row r="926" spans="21:21" ht="15.75" customHeight="1" x14ac:dyDescent="0.25">
      <c r="U926" s="11"/>
    </row>
    <row r="927" spans="21:21" ht="15.75" customHeight="1" x14ac:dyDescent="0.25">
      <c r="U927" s="11"/>
    </row>
    <row r="928" spans="21:21" ht="15.75" customHeight="1" x14ac:dyDescent="0.25">
      <c r="U928" s="11"/>
    </row>
    <row r="929" spans="21:21" ht="15.75" customHeight="1" x14ac:dyDescent="0.25">
      <c r="U929" s="11"/>
    </row>
    <row r="930" spans="21:21" ht="15.75" customHeight="1" x14ac:dyDescent="0.25">
      <c r="U930" s="11"/>
    </row>
    <row r="931" spans="21:21" ht="15.75" customHeight="1" x14ac:dyDescent="0.25">
      <c r="U931" s="11"/>
    </row>
    <row r="932" spans="21:21" ht="15.75" customHeight="1" x14ac:dyDescent="0.25">
      <c r="U932" s="11"/>
    </row>
    <row r="933" spans="21:21" ht="15.75" customHeight="1" x14ac:dyDescent="0.25">
      <c r="U933" s="11"/>
    </row>
    <row r="934" spans="21:21" ht="15.75" customHeight="1" x14ac:dyDescent="0.25">
      <c r="U934" s="11"/>
    </row>
    <row r="935" spans="21:21" ht="15.75" customHeight="1" x14ac:dyDescent="0.25">
      <c r="U935" s="11"/>
    </row>
    <row r="936" spans="21:21" ht="15.75" customHeight="1" x14ac:dyDescent="0.25">
      <c r="U936" s="11"/>
    </row>
    <row r="937" spans="21:21" ht="15.75" customHeight="1" x14ac:dyDescent="0.25">
      <c r="U937" s="11"/>
    </row>
    <row r="938" spans="21:21" ht="15.75" customHeight="1" x14ac:dyDescent="0.25">
      <c r="U938" s="11"/>
    </row>
    <row r="939" spans="21:21" ht="15.75" customHeight="1" x14ac:dyDescent="0.25">
      <c r="U939" s="11"/>
    </row>
    <row r="940" spans="21:21" ht="15.75" customHeight="1" x14ac:dyDescent="0.25">
      <c r="U940" s="11"/>
    </row>
    <row r="941" spans="21:21" ht="15.75" customHeight="1" x14ac:dyDescent="0.25">
      <c r="U941" s="11"/>
    </row>
    <row r="942" spans="21:21" ht="15.75" customHeight="1" x14ac:dyDescent="0.25">
      <c r="U942" s="11"/>
    </row>
    <row r="943" spans="21:21" ht="15.75" customHeight="1" x14ac:dyDescent="0.25">
      <c r="U943" s="11"/>
    </row>
    <row r="944" spans="21:21" ht="15.75" customHeight="1" x14ac:dyDescent="0.25">
      <c r="U944" s="11"/>
    </row>
    <row r="945" spans="21:21" ht="15.75" customHeight="1" x14ac:dyDescent="0.25">
      <c r="U945" s="11"/>
    </row>
    <row r="946" spans="21:21" ht="15.75" customHeight="1" x14ac:dyDescent="0.25">
      <c r="U946" s="11"/>
    </row>
    <row r="947" spans="21:21" ht="15.75" customHeight="1" x14ac:dyDescent="0.25">
      <c r="U947" s="11"/>
    </row>
    <row r="948" spans="21:21" ht="15.75" customHeight="1" x14ac:dyDescent="0.25">
      <c r="U948" s="11"/>
    </row>
    <row r="949" spans="21:21" ht="15.75" customHeight="1" x14ac:dyDescent="0.25">
      <c r="U949" s="11"/>
    </row>
    <row r="950" spans="21:21" ht="15.75" customHeight="1" x14ac:dyDescent="0.25">
      <c r="U950" s="11"/>
    </row>
    <row r="951" spans="21:21" ht="15.75" customHeight="1" x14ac:dyDescent="0.25">
      <c r="U951" s="11"/>
    </row>
    <row r="952" spans="21:21" ht="15.75" customHeight="1" x14ac:dyDescent="0.25">
      <c r="U952" s="11"/>
    </row>
    <row r="953" spans="21:21" ht="15.75" customHeight="1" x14ac:dyDescent="0.25">
      <c r="U953" s="11"/>
    </row>
    <row r="954" spans="21:21" ht="15.75" customHeight="1" x14ac:dyDescent="0.25">
      <c r="U954" s="11"/>
    </row>
    <row r="955" spans="21:21" ht="15.75" customHeight="1" x14ac:dyDescent="0.25">
      <c r="U955" s="11"/>
    </row>
    <row r="956" spans="21:21" ht="15.75" customHeight="1" x14ac:dyDescent="0.25">
      <c r="U956" s="11"/>
    </row>
    <row r="957" spans="21:21" ht="15.75" customHeight="1" x14ac:dyDescent="0.25">
      <c r="U957" s="11"/>
    </row>
    <row r="958" spans="21:21" ht="15.75" customHeight="1" x14ac:dyDescent="0.25">
      <c r="U958" s="11"/>
    </row>
    <row r="959" spans="21:21" ht="15.75" customHeight="1" x14ac:dyDescent="0.25">
      <c r="U959" s="11"/>
    </row>
    <row r="960" spans="21:21" ht="15.75" customHeight="1" x14ac:dyDescent="0.25">
      <c r="U960" s="11"/>
    </row>
    <row r="961" spans="21:21" ht="15.75" customHeight="1" x14ac:dyDescent="0.25">
      <c r="U961" s="11"/>
    </row>
    <row r="962" spans="21:21" ht="15.75" customHeight="1" x14ac:dyDescent="0.25">
      <c r="U962" s="11"/>
    </row>
    <row r="963" spans="21:21" ht="15.75" customHeight="1" x14ac:dyDescent="0.25">
      <c r="U963" s="11"/>
    </row>
    <row r="964" spans="21:21" ht="15.75" customHeight="1" x14ac:dyDescent="0.25">
      <c r="U964" s="11"/>
    </row>
    <row r="965" spans="21:21" ht="15.75" customHeight="1" x14ac:dyDescent="0.25">
      <c r="U965" s="11"/>
    </row>
    <row r="966" spans="21:21" ht="15.75" customHeight="1" x14ac:dyDescent="0.25">
      <c r="U966" s="11"/>
    </row>
    <row r="967" spans="21:21" ht="15.75" customHeight="1" x14ac:dyDescent="0.25">
      <c r="U967" s="11"/>
    </row>
    <row r="968" spans="21:21" ht="15.75" customHeight="1" x14ac:dyDescent="0.25">
      <c r="U968" s="11"/>
    </row>
    <row r="969" spans="21:21" ht="15.75" customHeight="1" x14ac:dyDescent="0.25">
      <c r="U969" s="11"/>
    </row>
    <row r="970" spans="21:21" ht="15.75" customHeight="1" x14ac:dyDescent="0.25">
      <c r="U970" s="11"/>
    </row>
    <row r="971" spans="21:21" ht="15.75" customHeight="1" x14ac:dyDescent="0.25">
      <c r="U971" s="11"/>
    </row>
    <row r="972" spans="21:21" ht="15.75" customHeight="1" x14ac:dyDescent="0.25">
      <c r="U972" s="11"/>
    </row>
    <row r="973" spans="21:21" ht="15.75" customHeight="1" x14ac:dyDescent="0.25">
      <c r="U973" s="11"/>
    </row>
    <row r="974" spans="21:21" ht="15.75" customHeight="1" x14ac:dyDescent="0.25">
      <c r="U974" s="11"/>
    </row>
    <row r="975" spans="21:21" ht="15.75" customHeight="1" x14ac:dyDescent="0.25">
      <c r="U975" s="11"/>
    </row>
    <row r="976" spans="21:21" ht="15.75" customHeight="1" x14ac:dyDescent="0.25">
      <c r="U976" s="11"/>
    </row>
    <row r="977" spans="21:21" ht="15.75" customHeight="1" x14ac:dyDescent="0.25">
      <c r="U977" s="11"/>
    </row>
    <row r="978" spans="21:21" ht="15.75" customHeight="1" x14ac:dyDescent="0.25">
      <c r="U978" s="11"/>
    </row>
    <row r="979" spans="21:21" ht="15.75" customHeight="1" x14ac:dyDescent="0.25">
      <c r="U979" s="11"/>
    </row>
    <row r="980" spans="21:21" ht="15.75" customHeight="1" x14ac:dyDescent="0.25">
      <c r="U980" s="11"/>
    </row>
    <row r="981" spans="21:21" ht="15.75" customHeight="1" x14ac:dyDescent="0.25">
      <c r="U981" s="11"/>
    </row>
    <row r="982" spans="21:21" ht="15.75" customHeight="1" x14ac:dyDescent="0.25">
      <c r="U982" s="11"/>
    </row>
    <row r="983" spans="21:21" ht="15.75" customHeight="1" x14ac:dyDescent="0.25">
      <c r="U983" s="11"/>
    </row>
    <row r="984" spans="21:21" ht="15.75" customHeight="1" x14ac:dyDescent="0.25">
      <c r="U984" s="11"/>
    </row>
    <row r="985" spans="21:21" ht="15.75" customHeight="1" x14ac:dyDescent="0.25">
      <c r="U985" s="11"/>
    </row>
    <row r="986" spans="21:21" ht="15.75" customHeight="1" x14ac:dyDescent="0.25">
      <c r="U986" s="11"/>
    </row>
    <row r="987" spans="21:21" ht="15.75" customHeight="1" x14ac:dyDescent="0.25">
      <c r="U987" s="11"/>
    </row>
    <row r="988" spans="21:21" ht="15.75" customHeight="1" x14ac:dyDescent="0.25">
      <c r="U988" s="11"/>
    </row>
    <row r="989" spans="21:21" ht="15.75" customHeight="1" x14ac:dyDescent="0.25">
      <c r="U989" s="11"/>
    </row>
    <row r="990" spans="21:21" ht="15.75" customHeight="1" x14ac:dyDescent="0.25">
      <c r="U990" s="11"/>
    </row>
    <row r="991" spans="21:21" ht="15.75" customHeight="1" x14ac:dyDescent="0.25">
      <c r="U991" s="11"/>
    </row>
    <row r="992" spans="21:21" ht="15.75" customHeight="1" x14ac:dyDescent="0.25">
      <c r="U992" s="11"/>
    </row>
    <row r="993" spans="21:21" ht="15.75" customHeight="1" x14ac:dyDescent="0.25">
      <c r="U993" s="11"/>
    </row>
    <row r="994" spans="21:21" ht="15.75" customHeight="1" x14ac:dyDescent="0.25">
      <c r="U994" s="11"/>
    </row>
    <row r="995" spans="21:21" ht="15.75" customHeight="1" x14ac:dyDescent="0.25">
      <c r="U995" s="11"/>
    </row>
    <row r="996" spans="21:21" ht="15.75" customHeight="1" x14ac:dyDescent="0.25">
      <c r="U996" s="11"/>
    </row>
    <row r="997" spans="21:21" ht="15.75" customHeight="1" x14ac:dyDescent="0.25">
      <c r="U997" s="11"/>
    </row>
    <row r="998" spans="21:21" ht="15.75" customHeight="1" x14ac:dyDescent="0.25">
      <c r="U998" s="11"/>
    </row>
    <row r="999" spans="21:21" ht="15.75" customHeight="1" x14ac:dyDescent="0.25">
      <c r="U999" s="11"/>
    </row>
    <row r="1000" spans="21:21" ht="15.75" customHeight="1" x14ac:dyDescent="0.25">
      <c r="U1000" s="11"/>
    </row>
    <row r="1001" spans="21:21" ht="15.75" customHeight="1" x14ac:dyDescent="0.25">
      <c r="U1001" s="11"/>
    </row>
    <row r="1002" spans="21:21" ht="15.75" customHeight="1" x14ac:dyDescent="0.25">
      <c r="U1002" s="11"/>
    </row>
    <row r="1003" spans="21:21" ht="15.75" customHeight="1" x14ac:dyDescent="0.25">
      <c r="U1003" s="11"/>
    </row>
    <row r="1004" spans="21:21" ht="15.75" customHeight="1" x14ac:dyDescent="0.25">
      <c r="U1004" s="11"/>
    </row>
    <row r="1005" spans="21:21" ht="15.75" customHeight="1" x14ac:dyDescent="0.25">
      <c r="U1005" s="11"/>
    </row>
    <row r="1006" spans="21:21" ht="15.75" customHeight="1" x14ac:dyDescent="0.25">
      <c r="U1006" s="11"/>
    </row>
    <row r="1007" spans="21:21" ht="15.75" customHeight="1" x14ac:dyDescent="0.25">
      <c r="U1007" s="11"/>
    </row>
    <row r="1008" spans="21:21" ht="15.75" customHeight="1" x14ac:dyDescent="0.25">
      <c r="U1008" s="11"/>
    </row>
    <row r="1009" spans="21:21" ht="15.75" customHeight="1" x14ac:dyDescent="0.25">
      <c r="U1009" s="11"/>
    </row>
    <row r="1010" spans="21:21" ht="15.75" customHeight="1" x14ac:dyDescent="0.25">
      <c r="U1010" s="11"/>
    </row>
    <row r="1011" spans="21:21" ht="15.75" customHeight="1" x14ac:dyDescent="0.25">
      <c r="U1011" s="11"/>
    </row>
    <row r="1012" spans="21:21" ht="15.75" customHeight="1" x14ac:dyDescent="0.25">
      <c r="U1012" s="11"/>
    </row>
  </sheetData>
  <mergeCells count="39">
    <mergeCell ref="AC10:AC11"/>
    <mergeCell ref="Y10:Y11"/>
    <mergeCell ref="C6:Q6"/>
    <mergeCell ref="A1:AB1"/>
    <mergeCell ref="A3:AB3"/>
    <mergeCell ref="A4:AB4"/>
    <mergeCell ref="A5:B5"/>
    <mergeCell ref="C5:P5"/>
    <mergeCell ref="A12:AB12"/>
    <mergeCell ref="A9:A10"/>
    <mergeCell ref="B9:B10"/>
    <mergeCell ref="C9:C10"/>
    <mergeCell ref="D9:O9"/>
    <mergeCell ref="P9:W9"/>
    <mergeCell ref="X9:AB9"/>
    <mergeCell ref="P10:Q10"/>
    <mergeCell ref="R10:S10"/>
    <mergeCell ref="T10:U10"/>
    <mergeCell ref="V10:W10"/>
    <mergeCell ref="X10:X11"/>
    <mergeCell ref="Z10:Z11"/>
    <mergeCell ref="AA10:AA11"/>
    <mergeCell ref="AB10:AB11"/>
    <mergeCell ref="A11:O11"/>
    <mergeCell ref="W52:AA52"/>
    <mergeCell ref="W53:AA53"/>
    <mergeCell ref="W54:AA54"/>
    <mergeCell ref="A16:AB16"/>
    <mergeCell ref="A41:AB41"/>
    <mergeCell ref="A47:C47"/>
    <mergeCell ref="E50:P50"/>
    <mergeCell ref="Q50:U50"/>
    <mergeCell ref="W50:AA50"/>
    <mergeCell ref="R52:T52"/>
    <mergeCell ref="Q53:U53"/>
    <mergeCell ref="Q54:U54"/>
    <mergeCell ref="E54:P54"/>
    <mergeCell ref="E53:P53"/>
    <mergeCell ref="E52:P52"/>
  </mergeCells>
  <phoneticPr fontId="18" type="noConversion"/>
  <pageMargins left="0.19685039370078741" right="0.19685039370078741" top="0.59055118110236227" bottom="3.937007874015748E-2" header="0" footer="0"/>
  <pageSetup scale="38" fitToHeight="2" orientation="landscape" horizontalDpi="360" verticalDpi="36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50B1F-354C-47D9-9370-F4BA78BCAAF1}">
  <sheetPr>
    <tabColor rgb="FFFF0000"/>
  </sheetPr>
  <dimension ref="B1:D17"/>
  <sheetViews>
    <sheetView workbookViewId="0">
      <pane ySplit="5" topLeftCell="A9" activePane="bottomLeft" state="frozen"/>
      <selection pane="bottomLeft" activeCell="C13" sqref="C13"/>
    </sheetView>
  </sheetViews>
  <sheetFormatPr baseColWidth="10" defaultRowHeight="15" x14ac:dyDescent="0.25"/>
  <cols>
    <col min="1" max="1" width="4" style="57" customWidth="1"/>
    <col min="2" max="2" width="37.140625" style="54" customWidth="1"/>
    <col min="3" max="3" width="49.140625" style="55" customWidth="1"/>
    <col min="4" max="4" width="41.42578125" style="56" customWidth="1"/>
    <col min="5" max="5" width="45.85546875" style="57" customWidth="1"/>
    <col min="6" max="16384" width="11.42578125" style="57"/>
  </cols>
  <sheetData>
    <row r="1" spans="2:4" ht="6" customHeight="1" x14ac:dyDescent="0.25"/>
    <row r="2" spans="2:4" ht="24" customHeight="1" x14ac:dyDescent="0.25">
      <c r="B2" s="110" t="s">
        <v>134</v>
      </c>
      <c r="C2" s="111"/>
      <c r="D2" s="111"/>
    </row>
    <row r="3" spans="2:4" ht="24" customHeight="1" x14ac:dyDescent="0.25">
      <c r="B3" s="112" t="s">
        <v>135</v>
      </c>
      <c r="C3" s="112"/>
      <c r="D3" s="112"/>
    </row>
    <row r="4" spans="2:4" ht="5.25" customHeight="1" thickBot="1" x14ac:dyDescent="0.3"/>
    <row r="5" spans="2:4" s="61" customFormat="1" ht="22.5" customHeight="1" thickBot="1" x14ac:dyDescent="0.3">
      <c r="B5" s="58" t="s">
        <v>136</v>
      </c>
      <c r="C5" s="59" t="s">
        <v>137</v>
      </c>
      <c r="D5" s="60" t="s">
        <v>138</v>
      </c>
    </row>
    <row r="6" spans="2:4" ht="45" x14ac:dyDescent="0.25">
      <c r="B6" s="62" t="s">
        <v>5</v>
      </c>
      <c r="C6" s="63" t="s">
        <v>139</v>
      </c>
      <c r="D6" s="64" t="s">
        <v>140</v>
      </c>
    </row>
    <row r="7" spans="2:4" ht="60" x14ac:dyDescent="0.25">
      <c r="B7" s="65" t="s">
        <v>6</v>
      </c>
      <c r="C7" s="66" t="s">
        <v>141</v>
      </c>
      <c r="D7" s="67" t="s">
        <v>140</v>
      </c>
    </row>
    <row r="8" spans="2:4" ht="45" x14ac:dyDescent="0.25">
      <c r="B8" s="65" t="s">
        <v>7</v>
      </c>
      <c r="C8" s="66" t="s">
        <v>142</v>
      </c>
      <c r="D8" s="67" t="s">
        <v>140</v>
      </c>
    </row>
    <row r="9" spans="2:4" ht="45" x14ac:dyDescent="0.25">
      <c r="B9" s="65" t="s">
        <v>8</v>
      </c>
      <c r="C9" s="66" t="s">
        <v>143</v>
      </c>
      <c r="D9" s="67" t="s">
        <v>140</v>
      </c>
    </row>
    <row r="10" spans="2:4" ht="30" x14ac:dyDescent="0.25">
      <c r="B10" s="65" t="s">
        <v>9</v>
      </c>
      <c r="C10" s="66" t="s">
        <v>144</v>
      </c>
      <c r="D10" s="68" t="s">
        <v>145</v>
      </c>
    </row>
    <row r="11" spans="2:4" ht="25.5" x14ac:dyDescent="0.25">
      <c r="B11" s="69" t="s">
        <v>28</v>
      </c>
      <c r="C11" s="66" t="s">
        <v>146</v>
      </c>
      <c r="D11" s="70" t="s">
        <v>147</v>
      </c>
    </row>
    <row r="12" spans="2:4" ht="38.25" x14ac:dyDescent="0.25">
      <c r="B12" s="69" t="s">
        <v>29</v>
      </c>
      <c r="C12" s="66" t="s">
        <v>148</v>
      </c>
      <c r="D12" s="71" t="s">
        <v>149</v>
      </c>
    </row>
    <row r="13" spans="2:4" ht="25.5" x14ac:dyDescent="0.25">
      <c r="B13" s="65" t="s">
        <v>27</v>
      </c>
      <c r="C13" s="66" t="s">
        <v>150</v>
      </c>
      <c r="D13" s="70" t="s">
        <v>147</v>
      </c>
    </row>
    <row r="14" spans="2:4" ht="38.25" x14ac:dyDescent="0.25">
      <c r="B14" s="65" t="s">
        <v>130</v>
      </c>
      <c r="C14" s="66" t="s">
        <v>151</v>
      </c>
      <c r="D14" s="70" t="s">
        <v>152</v>
      </c>
    </row>
    <row r="15" spans="2:4" ht="30" x14ac:dyDescent="0.25">
      <c r="B15" s="65" t="s">
        <v>131</v>
      </c>
      <c r="C15" s="66" t="s">
        <v>153</v>
      </c>
      <c r="D15" s="72" t="s">
        <v>154</v>
      </c>
    </row>
    <row r="16" spans="2:4" ht="25.5" x14ac:dyDescent="0.25">
      <c r="B16" s="65" t="s">
        <v>132</v>
      </c>
      <c r="C16" s="66" t="s">
        <v>155</v>
      </c>
      <c r="D16" s="72" t="s">
        <v>156</v>
      </c>
    </row>
    <row r="17" spans="2:4" ht="23.25" customHeight="1" thickBot="1" x14ac:dyDescent="0.3">
      <c r="B17" s="73" t="s">
        <v>133</v>
      </c>
      <c r="C17" s="74" t="s">
        <v>157</v>
      </c>
      <c r="D17" s="75" t="s">
        <v>156</v>
      </c>
    </row>
  </sheetData>
  <mergeCells count="2">
    <mergeCell ref="B2:D2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FORMATO POA 2026</vt:lpstr>
      <vt:lpstr>INSTRUCTIVO</vt:lpstr>
      <vt:lpstr>'FORMATO POA 2026'!Área_de_impresión</vt:lpstr>
      <vt:lpstr>'FORMATO POA 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Carrillo</dc:creator>
  <cp:lastModifiedBy>PLANEACION4</cp:lastModifiedBy>
  <cp:lastPrinted>2026-05-18T15:36:27Z</cp:lastPrinted>
  <dcterms:created xsi:type="dcterms:W3CDTF">2019-11-05T19:27:23Z</dcterms:created>
  <dcterms:modified xsi:type="dcterms:W3CDTF">2026-09-11T15:59:42Z</dcterms:modified>
</cp:coreProperties>
</file>