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449EC2FA-8094-47E4-8F7F-C2792BF271C4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2026'!$A$1:$AB$36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AC28" i="3" l="1"/>
  <c r="R27" i="3"/>
  <c r="T27" i="3"/>
  <c r="V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D28" i="3"/>
  <c r="AB27" i="3"/>
  <c r="Y27" i="3"/>
  <c r="X27" i="3"/>
  <c r="X28" i="3" s="1"/>
  <c r="Y26" i="3"/>
  <c r="Y25" i="3"/>
  <c r="Y24" i="3"/>
  <c r="Y23" i="3"/>
  <c r="Y21" i="3"/>
  <c r="Y20" i="3"/>
  <c r="Y19" i="3"/>
  <c r="Y18" i="3"/>
  <c r="Y16" i="3"/>
  <c r="Y15" i="3"/>
  <c r="Y14" i="3"/>
  <c r="Y13" i="3"/>
  <c r="Y12" i="3"/>
  <c r="P24" i="3"/>
  <c r="Y28" i="3" l="1"/>
  <c r="AA27" i="3"/>
  <c r="Z27" i="3"/>
  <c r="R24" i="3"/>
  <c r="T24" i="3"/>
  <c r="V24" i="3"/>
  <c r="P14" i="3"/>
  <c r="P15" i="3"/>
  <c r="R15" i="3"/>
  <c r="T15" i="3"/>
  <c r="V15" i="3"/>
  <c r="P16" i="3"/>
  <c r="R16" i="3"/>
  <c r="T16" i="3"/>
  <c r="V16" i="3"/>
  <c r="AB24" i="3" l="1"/>
  <c r="X24" i="3"/>
  <c r="AB16" i="3"/>
  <c r="X16" i="3"/>
  <c r="AB15" i="3"/>
  <c r="X15" i="3"/>
  <c r="V23" i="3"/>
  <c r="P13" i="3"/>
  <c r="P12" i="3"/>
  <c r="V26" i="3"/>
  <c r="T26" i="3"/>
  <c r="R26" i="3"/>
  <c r="P26" i="3"/>
  <c r="V25" i="3"/>
  <c r="T25" i="3"/>
  <c r="R25" i="3"/>
  <c r="P25" i="3"/>
  <c r="T23" i="3"/>
  <c r="R23" i="3"/>
  <c r="P23" i="3"/>
  <c r="V21" i="3"/>
  <c r="T21" i="3"/>
  <c r="R21" i="3"/>
  <c r="P21" i="3"/>
  <c r="V20" i="3"/>
  <c r="T20" i="3"/>
  <c r="R20" i="3"/>
  <c r="P20" i="3"/>
  <c r="V19" i="3"/>
  <c r="T19" i="3"/>
  <c r="R19" i="3"/>
  <c r="P19" i="3"/>
  <c r="V18" i="3"/>
  <c r="T18" i="3"/>
  <c r="R18" i="3"/>
  <c r="P18" i="3"/>
  <c r="V14" i="3"/>
  <c r="T14" i="3"/>
  <c r="AB14" i="3" s="1"/>
  <c r="R14" i="3"/>
  <c r="X14" i="3" s="1"/>
  <c r="V13" i="3"/>
  <c r="T13" i="3"/>
  <c r="R13" i="3"/>
  <c r="V12" i="3"/>
  <c r="T12" i="3"/>
  <c r="R12" i="3"/>
  <c r="Z14" i="3" l="1"/>
  <c r="AA14" i="3"/>
  <c r="Z16" i="3"/>
  <c r="AA16" i="3"/>
  <c r="X26" i="3"/>
  <c r="AB26" i="3"/>
  <c r="AB12" i="3"/>
  <c r="X12" i="3"/>
  <c r="X20" i="3"/>
  <c r="AB20" i="3"/>
  <c r="Z15" i="3"/>
  <c r="AA15" i="3"/>
  <c r="X18" i="3"/>
  <c r="AB18" i="3"/>
  <c r="AB23" i="3"/>
  <c r="X23" i="3"/>
  <c r="AB13" i="3"/>
  <c r="X13" i="3"/>
  <c r="AB25" i="3"/>
  <c r="X25" i="3"/>
  <c r="X19" i="3"/>
  <c r="AB19" i="3"/>
  <c r="AB21" i="3"/>
  <c r="X21" i="3"/>
  <c r="AA24" i="3"/>
  <c r="Z24" i="3"/>
  <c r="Z21" i="3" l="1"/>
  <c r="AA21" i="3"/>
  <c r="Z23" i="3"/>
  <c r="AA23" i="3"/>
  <c r="AA12" i="3"/>
  <c r="Z12" i="3"/>
  <c r="AA18" i="3"/>
  <c r="Z18" i="3"/>
  <c r="AA26" i="3"/>
  <c r="Z26" i="3"/>
  <c r="Z25" i="3"/>
  <c r="AA25" i="3"/>
  <c r="AB28" i="3"/>
  <c r="AA19" i="3"/>
  <c r="Z19" i="3"/>
  <c r="AA13" i="3"/>
  <c r="Z13" i="3"/>
  <c r="AA20" i="3"/>
  <c r="Z20" i="3"/>
  <c r="Z28" i="3" l="1"/>
  <c r="AA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ID#AAABevW5k0k
tc={8105F695-7485-4F71-BCEA-0205BEC601AA}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Estas celdas se llena de manera automática, no editar.</t>
        </r>
      </text>
    </comment>
    <comment ref="P10" authorId="0" shapeId="0" xr:uid="{6080D1C6-9569-4E99-BC8B-3C42E67FFEF8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A74FC52E-8DD0-4316-9E34-43B4D65B6A7A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9CDD9922-94DD-4A67-A38B-EA6DF75CA8A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59CB13BA-7BC7-414C-AD00-F92D7C75B575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<sst xmlns="http://schemas.openxmlformats.org/spreadsheetml/2006/main" count="163" uniqueCount="123">
  <si>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</si>
  <si>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</si>
  <si>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</si>
  <si>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</si>
  <si>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</si>
  <si>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</si>
  <si>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</si>
  <si>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</si>
  <si>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</si>
  <si>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</si>
  <si>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</si>
  <si>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</si>
  <si>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</si>
  <si>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</si>
  <si>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</si>
  <si>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</si>
  <si>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</si>
  <si>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</si>
  <si>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</si>
  <si>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</si>
  <si>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</si>
  <si>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</si>
  <si>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</si>
  <si>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</si>
  <si>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</si>
  <si>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</si>
  <si>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</si>
  <si>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</si>
  <si>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</si>
  <si>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</si>
  <si>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</si>
  <si>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</si>
  <si>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</si>
  <si>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</si>
  <si>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</si>
  <si>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</si>
  <si>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</si>
  <si>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</si>
  <si>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</si>
  <si>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</si>
  <si>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</si>
  <si>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</si>
  <si>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</si>
  <si>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</si>
  <si>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</si>
  <si>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</si>
  <si>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</si>
  <si>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</si>
  <si>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</si>
  <si>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</si>
  <si>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Educación y cultura</t>
  </si>
  <si>
    <t>Deporte</t>
  </si>
  <si>
    <t>"Implementar programas de matrogimnasia en las escuelas del municipio, dirigidos a los niveles de primaria, secundaria y media superior, con el objetivo de promover la actividad física, el desarrollo motor y el bienestar integral de los estudiantes."</t>
  </si>
  <si>
    <t>Promoción de Actividades Físicas para el Desarrollo Integral de las Escuelas.</t>
  </si>
  <si>
    <t xml:space="preserve">Beneficiarios </t>
  </si>
  <si>
    <t>Dar seguimiento a la Escuela de Fútbol en Santiago de Anaya, con el propósito de ofrecer a los jóvenes una plataforma de desarrollo deportivo integral, donde se fomente no solo la formación técnica y táctica del balòn, sino también los valores de trabajo en equipo, liderazgo, disciplina y respeto.</t>
  </si>
  <si>
    <t xml:space="preserve">Beneficiarios. </t>
  </si>
  <si>
    <t>Acondicionamiento y rehabilitación de los espacios deportivos, enfocándose en la mejora de las canchas deportivas del municipio, con el objetivo de garantizar instalaciones seguras, funcionales y de calidad que promuevan la práctica del deporte y el bienestar de la comunidad.</t>
  </si>
  <si>
    <t>Canchas de basquetbol y futbol.</t>
  </si>
  <si>
    <t>Fomentar la práctica del deporte y la actividad física entre la ciudadanía de Santiago de Anaya, promoviendo hábitos saludables que contribuyan al bienestar integral y a la cohesión social de la comunidad.</t>
  </si>
  <si>
    <t>Contribuir al desarrollo integral del deporte en el municipio, coordinando esfuerzos con el Instituto Hidalguense del Deporte, para promover una infraestructura adecuada, formación de atletas y la realización de programas deportivos que fortalezcan la salud y el bienestar de la comunidad.</t>
  </si>
  <si>
    <t>Reconocer, incentivar y visibilizar la trayectoria, el esfuerzo, la disciplina y los logros de las y los deportistas, entrenadores, promotores y organizaciones del municipio, con el fin de fortalecer el desarrollo deportivo local, fomentar la participación ciudadana y promover modelos positivos que inspiren a la comunidad a practicar actividad física y adoptar estilos de vida saludables.</t>
  </si>
  <si>
    <t>Impulsar el desarrollo deportivo, turístico y comunitario del municipio mediante la organización del Trail Santiago de Anaya, un evento de atletismo de montaña que promueve la actividad física, fortalece el turismo de naturaleza, proyecta los paisajes y la identidad cultural local, y genera derrama económica en beneficio de las familias y comercios del municipio.</t>
  </si>
  <si>
    <t>Evento</t>
  </si>
  <si>
    <t>Avances Trimestrales POA.</t>
  </si>
  <si>
    <t>Elaborar y entregar un reporte de avances trimestrales del Plan Operativo Anual (POA) de la Instancia Municipal de la Juventud y el Deporte, con el objetivo de evaluar el progreso de las acciones implementadas, identificar áreas de mejora y garantizar el cumplimiento de los objetivos establecidos.</t>
  </si>
  <si>
    <t>Reporte.</t>
  </si>
  <si>
    <t xml:space="preserve">Informe de  Gobierno. </t>
  </si>
  <si>
    <t xml:space="preserve">Reporte. </t>
  </si>
  <si>
    <t xml:space="preserve">Entrega de Formato trimestral del sistema de Control Interno Institucional </t>
  </si>
  <si>
    <t>Elaborar y entregar los formatos correspondientes del Sistema de Control Interno Institucional, asegurando el cumplimiento de los procedimientos establecidos y la correcta documentación de las acciones realizadas, con el fin de fortalecer la transparencia y la eficiencia en la gestión institucional.</t>
  </si>
  <si>
    <t xml:space="preserve">Formatos debidamente sellados de recibidos por el Sistema de Control Interno Institucional. </t>
  </si>
  <si>
    <t>Elaborar y entregar un informe mensual detallado de las actividades realizadas por el area de deporte, con el propósito de realizar un seguimiento efectivo de las acciones ejecutadas, evaluar su impacto y asegurar la transparencia y rendición de cuentas en la implementación de los proyectos y programas dirigidos a la juventud.</t>
  </si>
  <si>
    <t>Brindar apoyo económico y acompañamiento institucional a las y los deportistas con alto rendimiento del municipio, con el fin de fortalecer su formación deportiva, facilitar su participación en competencias de nivel estatal, nacional e internacional, y contribuir al desarrollo de talentos locales que representen dignamente a Santiago de Anaya.</t>
  </si>
  <si>
    <t>Convenio de Colaboración para el Desarrollo y Promoción del Deporte con el Instituto Hidalguense del Deporte</t>
  </si>
  <si>
    <t>Establecer contacto con entrenadores y reclutar apoyo de entrenadores voluntarios, con el fin de fomentar las habilidades deportivas de los jóvenes y adultos, y facilitar su participación en los eventos deportivos del estado, promoviendo una competencia sana y el desarrollo integral de los participantes.</t>
  </si>
  <si>
    <t xml:space="preserve">C ANTONIO MEJIA GOMEZ </t>
  </si>
  <si>
    <t xml:space="preserve"> TITULAR DE EDUCACION Y CULTURA </t>
  </si>
  <si>
    <t xml:space="preserve"> Gestionar el desarrollo de atletas de alto rendimiento en el municipio  emdiante becas para que logren mejores resultados y representen a nuestro municipio. </t>
  </si>
  <si>
    <t>Crear programas que identifiquen y fortalezcan los talentos deportivos, brindándoles oportunidades de formación y seguimiento.</t>
  </si>
  <si>
    <t xml:space="preserve"> Realizar eventos deportivos como el Trail Santiago de Anaya y demás competiciones que nos posicionen como un municipio turístico y deportivo. </t>
  </si>
  <si>
    <t xml:space="preserve">Coadyuvar con las autoridades civiles, comités de deporte y usuarios para dar mantenimiento a los espacios deportivos, para que todos sean partícipes y en conjunto se cuiden los espacios. </t>
  </si>
  <si>
    <t>Informe quincenal de Actividades.</t>
  </si>
  <si>
    <t xml:space="preserve"> Impulsar las escuelas de iniciación deportiva para que sean espacios donde se formen y desarrollen los deportistas.</t>
  </si>
  <si>
    <t xml:space="preserve">Apoyo a eventos deportivos municipales, promoviendo la participación de la comunidad y generando un impacto positivo en la economía local, a través del turismo y la activación de negocios relacionados con el deporte. </t>
  </si>
  <si>
    <t>Realizar el Premio municipal al mérito deportivo en donde se reconozca a atletas de alto rendimiento del municipio</t>
  </si>
  <si>
    <t xml:space="preserve">Evento </t>
  </si>
  <si>
    <t xml:space="preserve">Elaboración y entrega de reporte de información para Informe de Gobierno. </t>
  </si>
  <si>
    <t>Entrega de La Guia Consultiva de Desempeño</t>
  </si>
  <si>
    <t xml:space="preserve">Elaboracion y entrega de la informacion correspondiente a la Guia Consultiva de Desempeño conforme a los lineamientos establecidos </t>
  </si>
  <si>
    <t>Reporte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</si>
  <si>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</si>
  <si>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</si>
  <si>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</si>
  <si>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</si>
  <si>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</si>
  <si>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</si>
  <si>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</si>
  <si>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</si>
  <si>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</si>
  <si>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</si>
  <si>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</si>
  <si>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</si>
  <si>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</si>
  <si>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</si>
  <si>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</si>
  <si>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</si>
  <si>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</si>
  <si>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</si>
  <si>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</si>
  <si>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</si>
  <si>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</si>
  <si>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</si>
  <si>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</si>
  <si>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</si>
  <si>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</si>
  <si>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</si>
  <si>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</si>
  <si>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</si>
  <si>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3. SANTIAGO DE ANAYA CON DESARROLLO ECONÓMICO.</t>
  </si>
  <si>
    <t>RESP DIRECTO PARA CUMPLIR ACTIVIDAD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</si>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</sst>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0"/>
      <name val="Arial"/>
      <family val="2"/>
    </font>
    <font>
      <sz val="11"/>
      <name val="Franklin Gothic Book"/>
      <family val="2"/>
    </font>
    <font>
      <sz val="11"/>
      <color theme="1"/>
      <name val="Franklin Gothic Book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8" fillId="0" borderId="2"/>
    <xf numFmtId="9" fontId="32" fillId="0" borderId="0" applyFont="0" applyFill="0" applyBorder="0" applyAlignment="0" applyProtection="0"/>
    <xf numFmtId="0" fontId="2" fillId="0" borderId="2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7" fillId="2" borderId="1" xfId="0" applyFont="1" applyFill="1" applyBorder="1"/>
    <xf numFmtId="0" fontId="13" fillId="0" borderId="0" xfId="0" applyFont="1"/>
    <xf numFmtId="0" fontId="10" fillId="0" borderId="0" xfId="0" applyFont="1"/>
    <xf numFmtId="0" fontId="11" fillId="0" borderId="0" xfId="0" applyFont="1"/>
    <xf numFmtId="0" fontId="11" fillId="2" borderId="1" xfId="0" applyFont="1" applyFill="1" applyBorder="1"/>
    <xf numFmtId="0" fontId="14" fillId="0" borderId="0" xfId="0" applyFont="1"/>
    <xf numFmtId="0" fontId="15" fillId="2" borderId="1" xfId="0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3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24" fillId="0" borderId="0" xfId="0" applyFont="1"/>
    <xf numFmtId="9" fontId="4" fillId="0" borderId="0" xfId="0" applyNumberFormat="1" applyFont="1"/>
    <xf numFmtId="0" fontId="25" fillId="0" borderId="0" xfId="0" applyFont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12" fillId="5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9" fillId="0" borderId="3" xfId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9" fillId="0" borderId="8" xfId="1" applyFont="1" applyBorder="1" applyAlignment="1" applyProtection="1">
      <alignment horizontal="center" vertical="center" wrapText="1"/>
      <protection locked="0"/>
    </xf>
    <xf numFmtId="0" fontId="29" fillId="0" borderId="9" xfId="1" applyFont="1" applyBorder="1" applyAlignment="1" applyProtection="1">
      <alignment horizontal="center" vertical="center" wrapText="1"/>
      <protection locked="0"/>
    </xf>
    <xf numFmtId="0" fontId="29" fillId="0" borderId="4" xfId="1" applyFont="1" applyBorder="1" applyAlignment="1" applyProtection="1">
      <alignment horizontal="center" vertical="center" wrapText="1"/>
      <protection locked="0"/>
    </xf>
    <xf numFmtId="0" fontId="21" fillId="0" borderId="0" xfId="0" applyFont="1"/>
    <xf numFmtId="0" fontId="37" fillId="3" borderId="3" xfId="0" applyFont="1" applyFill="1" applyBorder="1" applyAlignment="1">
      <alignment horizontal="center" vertical="center" wrapText="1"/>
    </xf>
    <xf numFmtId="0" fontId="35" fillId="0" borderId="3" xfId="1" applyFont="1" applyBorder="1" applyAlignment="1" applyProtection="1">
      <alignment horizontal="center" vertical="center"/>
      <protection locked="0"/>
    </xf>
    <xf numFmtId="9" fontId="35" fillId="0" borderId="3" xfId="2" applyFont="1" applyFill="1" applyBorder="1" applyAlignment="1" applyProtection="1">
      <alignment horizontal="center" vertical="center" wrapText="1"/>
      <protection locked="0"/>
    </xf>
    <xf numFmtId="0" fontId="35" fillId="8" borderId="3" xfId="1" applyFont="1" applyFill="1" applyBorder="1" applyAlignment="1">
      <alignment horizontal="center" vertical="center" wrapText="1"/>
    </xf>
    <xf numFmtId="9" fontId="35" fillId="8" borderId="3" xfId="2" applyFont="1" applyFill="1" applyBorder="1" applyAlignment="1">
      <alignment horizontal="center" vertical="center" wrapText="1"/>
    </xf>
    <xf numFmtId="9" fontId="38" fillId="8" borderId="3" xfId="2" applyFont="1" applyFill="1" applyBorder="1" applyAlignment="1">
      <alignment horizontal="center" vertical="center" wrapText="1"/>
    </xf>
    <xf numFmtId="0" fontId="39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9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42" fillId="9" borderId="11" xfId="3" applyFont="1" applyFill="1" applyBorder="1" applyAlignment="1">
      <alignment horizontal="center" vertical="center" wrapText="1"/>
    </xf>
    <xf numFmtId="0" fontId="33" fillId="9" borderId="11" xfId="3" applyFont="1" applyFill="1" applyBorder="1" applyAlignment="1">
      <alignment horizontal="center" vertical="center" wrapText="1"/>
    </xf>
    <xf numFmtId="0" fontId="42" fillId="9" borderId="11" xfId="1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42" fillId="10" borderId="12" xfId="1" applyFont="1" applyFill="1" applyBorder="1" applyAlignment="1" applyProtection="1">
      <alignment horizontal="left" vertical="center" wrapText="1"/>
      <protection locked="0"/>
    </xf>
    <xf numFmtId="0" fontId="2" fillId="0" borderId="13" xfId="3" applyBorder="1" applyAlignment="1">
      <alignment horizontal="left" vertical="center" wrapText="1"/>
    </xf>
    <xf numFmtId="0" fontId="28" fillId="11" borderId="14" xfId="1" applyFill="1" applyBorder="1" applyAlignment="1" applyProtection="1">
      <alignment horizontal="left" vertical="center" wrapText="1"/>
      <protection locked="0"/>
    </xf>
    <xf numFmtId="0" fontId="42" fillId="10" borderId="15" xfId="1" applyFont="1" applyFill="1" applyBorder="1" applyAlignment="1" applyProtection="1">
      <alignment horizontal="left" vertical="center" wrapText="1"/>
      <protection locked="0"/>
    </xf>
    <xf numFmtId="0" fontId="2" fillId="0" borderId="16" xfId="3" applyBorder="1" applyAlignment="1">
      <alignment horizontal="left" vertical="center" wrapText="1"/>
    </xf>
    <xf numFmtId="0" fontId="28" fillId="11" borderId="17" xfId="1" applyFill="1" applyBorder="1" applyAlignment="1" applyProtection="1">
      <alignment horizontal="left" vertical="center" wrapText="1"/>
      <protection locked="0"/>
    </xf>
    <xf numFmtId="0" fontId="28" fillId="11" borderId="17" xfId="1" quotePrefix="1" applyFill="1" applyBorder="1" applyAlignment="1" applyProtection="1">
      <alignment horizontal="left" vertical="center" wrapText="1"/>
      <protection locked="0"/>
    </xf>
    <xf numFmtId="0" fontId="44" fillId="10" borderId="15" xfId="3" applyFont="1" applyFill="1" applyBorder="1" applyAlignment="1">
      <alignment horizontal="left" vertical="center" indent="2"/>
    </xf>
    <xf numFmtId="0" fontId="39" fillId="8" borderId="17" xfId="3" applyFont="1" applyFill="1" applyBorder="1" applyAlignment="1">
      <alignment horizontal="left" vertical="center" wrapText="1"/>
    </xf>
    <xf numFmtId="0" fontId="39" fillId="12" borderId="17" xfId="3" applyFont="1" applyFill="1" applyBorder="1" applyAlignment="1">
      <alignment horizontal="left" vertical="center" wrapText="1"/>
    </xf>
    <xf numFmtId="0" fontId="45" fillId="8" borderId="17" xfId="3" applyFont="1" applyFill="1" applyBorder="1" applyAlignment="1">
      <alignment horizontal="left" vertical="center" wrapText="1"/>
    </xf>
    <xf numFmtId="0" fontId="42" fillId="10" borderId="18" xfId="1" applyFont="1" applyFill="1" applyBorder="1" applyAlignment="1" applyProtection="1">
      <alignment horizontal="left" vertical="center" wrapText="1"/>
      <protection locked="0"/>
    </xf>
    <xf numFmtId="0" fontId="2" fillId="0" borderId="19" xfId="3" applyBorder="1" applyAlignment="1">
      <alignment horizontal="left" vertical="center" wrapText="1"/>
    </xf>
    <xf numFmtId="0" fontId="45" fillId="8" borderId="20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8" fillId="0" borderId="21" xfId="1" applyBorder="1" applyAlignment="1">
      <alignment horizontal="center" vertical="center" wrapText="1"/>
    </xf>
    <xf numFmtId="0" fontId="36" fillId="8" borderId="3" xfId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/>
    </xf>
    <xf numFmtId="0" fontId="23" fillId="0" borderId="0" xfId="0" applyFont="1"/>
    <xf numFmtId="0" fontId="4" fillId="0" borderId="0" xfId="0" applyFont="1" applyAlignment="1">
      <alignment horizontal="center"/>
    </xf>
    <xf numFmtId="0" fontId="21" fillId="0" borderId="0" xfId="0" applyFont="1"/>
    <xf numFmtId="0" fontId="4" fillId="0" borderId="0" xfId="0" applyFont="1" applyAlignment="1">
      <alignment horizontal="right"/>
    </xf>
    <xf numFmtId="0" fontId="11" fillId="3" borderId="5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3" xfId="0" applyFont="1" applyBorder="1"/>
    <xf numFmtId="0" fontId="8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5" fillId="8" borderId="8" xfId="1" applyFont="1" applyFill="1" applyBorder="1" applyAlignment="1" applyProtection="1">
      <alignment horizontal="center" vertical="center" wrapText="1"/>
      <protection locked="0"/>
    </xf>
    <xf numFmtId="0" fontId="35" fillId="8" borderId="9" xfId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1" fillId="3" borderId="7" xfId="0" applyFont="1" applyFill="1" applyBorder="1" applyAlignment="1">
      <alignment horizontal="center" vertical="center" wrapText="1"/>
    </xf>
    <xf numFmtId="0" fontId="20" fillId="0" borderId="7" xfId="0" applyFont="1" applyBorder="1"/>
    <xf numFmtId="0" fontId="20" fillId="0" borderId="3" xfId="0" applyFont="1" applyBorder="1"/>
    <xf numFmtId="0" fontId="11" fillId="3" borderId="3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7" fillId="0" borderId="0" xfId="0" applyFont="1"/>
    <xf numFmtId="0" fontId="26" fillId="0" borderId="0" xfId="0" applyFont="1" applyAlignment="1">
      <alignment horizontal="left"/>
    </xf>
    <xf numFmtId="0" fontId="26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40" fillId="9" borderId="8" xfId="1" applyFont="1" applyFill="1" applyBorder="1" applyAlignment="1" applyProtection="1">
      <alignment horizontal="center" vertical="center" wrapText="1"/>
      <protection locked="0"/>
    </xf>
    <xf numFmtId="0" fontId="40" fillId="9" borderId="9" xfId="1" applyFont="1" applyFill="1" applyBorder="1" applyAlignment="1" applyProtection="1">
      <alignment horizontal="center" vertical="center" wrapText="1"/>
      <protection locked="0"/>
    </xf>
    <xf numFmtId="0" fontId="41" fillId="0" borderId="10" xfId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3" xfId="3" xr:uid="{18427E3D-4747-49E2-B776-30870B9F87DE}"/>
    <cellStyle name="Porcentaje" xfId="2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2165</xdr:colOff>
      <xdr:row>0</xdr:row>
      <xdr:rowOff>34018</xdr:rowOff>
    </xdr:from>
    <xdr:ext cx="2066121" cy="932089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997736" y="34018"/>
          <a:ext cx="2066121" cy="93208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C992"/>
  <sheetViews>
    <sheetView tabSelected="1" showWhiteSpace="0" view="pageLayout" topLeftCell="C24" zoomScale="60" zoomScaleNormal="55" zoomScaleSheetLayoutView="85" zoomScalePageLayoutView="60" workbookViewId="0">
      <selection activeCell="P8" sqref="P8:W8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87"/>
  </cols>
  <sheetData>
    <row r="1" spans="1:29" ht="23.25" x14ac:dyDescent="0.45">
      <c r="A1" s="92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9" ht="23.25" x14ac:dyDescent="0.45">
      <c r="A2" s="28"/>
      <c r="B2" s="58"/>
      <c r="C2" s="58"/>
      <c r="D2" s="58"/>
      <c r="E2" s="58"/>
      <c r="F2" s="4" t="s">
        <v>119</v>
      </c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29" ht="23.25" x14ac:dyDescent="0.45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</row>
    <row r="4" spans="1:29" ht="23.25" x14ac:dyDescent="0.45">
      <c r="A4" s="92" t="s">
        <v>46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1:29" ht="23.25" x14ac:dyDescent="0.45">
      <c r="A5" s="94" t="s">
        <v>1</v>
      </c>
      <c r="B5" s="93"/>
      <c r="C5" s="90" t="s">
        <v>50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4"/>
      <c r="R5" s="4"/>
      <c r="S5" s="4"/>
      <c r="T5" s="4"/>
      <c r="U5" s="32"/>
      <c r="V5" s="4"/>
      <c r="W5" s="4"/>
      <c r="X5" s="4"/>
      <c r="Y5" s="4"/>
      <c r="Z5" s="4"/>
      <c r="AA5" s="33"/>
      <c r="AB5" s="33"/>
    </row>
    <row r="6" spans="1:29" ht="23.25" x14ac:dyDescent="0.45">
      <c r="A6" s="33"/>
      <c r="B6" s="1" t="s">
        <v>2</v>
      </c>
      <c r="C6" s="90" t="s">
        <v>51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4"/>
      <c r="S6" s="4"/>
      <c r="T6" s="4"/>
      <c r="U6" s="32"/>
      <c r="V6" s="4" t="s">
        <v>3</v>
      </c>
      <c r="W6" s="4"/>
      <c r="X6" s="4"/>
      <c r="Y6" s="4"/>
      <c r="Z6" s="4" t="s">
        <v>4</v>
      </c>
      <c r="AA6" s="33"/>
      <c r="AB6" s="33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98" t="s">
        <v>5</v>
      </c>
      <c r="B8" s="98" t="s">
        <v>6</v>
      </c>
      <c r="C8" s="98" t="s">
        <v>7</v>
      </c>
      <c r="D8" s="99" t="s">
        <v>8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8" t="s">
        <v>9</v>
      </c>
      <c r="Q8" s="97"/>
      <c r="R8" s="97"/>
      <c r="S8" s="97"/>
      <c r="T8" s="97"/>
      <c r="U8" s="97"/>
      <c r="V8" s="97"/>
      <c r="W8" s="97"/>
      <c r="X8" s="98" t="s">
        <v>10</v>
      </c>
      <c r="Y8" s="98"/>
      <c r="Z8" s="97"/>
      <c r="AA8" s="97"/>
      <c r="AB8" s="97"/>
    </row>
    <row r="9" spans="1:29" ht="50.25" customHeight="1" x14ac:dyDescent="0.25">
      <c r="A9" s="97"/>
      <c r="B9" s="97"/>
      <c r="C9" s="97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100" t="s">
        <v>23</v>
      </c>
      <c r="Q9" s="101"/>
      <c r="R9" s="100" t="s">
        <v>24</v>
      </c>
      <c r="S9" s="101"/>
      <c r="T9" s="100" t="s">
        <v>25</v>
      </c>
      <c r="U9" s="101"/>
      <c r="V9" s="100" t="s">
        <v>26</v>
      </c>
      <c r="W9" s="101"/>
      <c r="X9" s="89" t="s">
        <v>27</v>
      </c>
      <c r="Y9" s="89" t="s">
        <v>91</v>
      </c>
      <c r="Z9" s="89" t="s">
        <v>92</v>
      </c>
      <c r="AA9" s="89" t="s">
        <v>93</v>
      </c>
      <c r="AB9" s="89" t="s">
        <v>94</v>
      </c>
      <c r="AC9" s="88" t="s">
        <v>120</v>
      </c>
    </row>
    <row r="10" spans="1:29" ht="16.5" x14ac:dyDescent="0.25">
      <c r="A10" s="99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29" t="s">
        <v>28</v>
      </c>
      <c r="Q10" s="59" t="s">
        <v>29</v>
      </c>
      <c r="R10" s="29" t="s">
        <v>28</v>
      </c>
      <c r="S10" s="59" t="s">
        <v>29</v>
      </c>
      <c r="T10" s="29" t="s">
        <v>28</v>
      </c>
      <c r="U10" s="59" t="s">
        <v>29</v>
      </c>
      <c r="V10" s="29" t="s">
        <v>28</v>
      </c>
      <c r="W10" s="59" t="s">
        <v>29</v>
      </c>
      <c r="X10" s="89"/>
      <c r="Y10" s="89"/>
      <c r="Z10" s="89"/>
      <c r="AA10" s="89"/>
      <c r="AB10" s="89"/>
      <c r="AC10" s="88"/>
    </row>
    <row r="11" spans="1:29" ht="30" customHeight="1" x14ac:dyDescent="0.25">
      <c r="A11" s="95" t="s">
        <v>30</v>
      </c>
      <c r="B11" s="96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</row>
    <row r="12" spans="1:29" ht="94.5" customHeight="1" x14ac:dyDescent="0.25">
      <c r="A12" s="50" t="s">
        <v>53</v>
      </c>
      <c r="B12" s="50" t="s">
        <v>52</v>
      </c>
      <c r="C12" s="31" t="s">
        <v>54</v>
      </c>
      <c r="D12" s="30"/>
      <c r="E12" s="16">
        <v>1</v>
      </c>
      <c r="F12" s="17"/>
      <c r="G12" s="18">
        <v>1</v>
      </c>
      <c r="H12" s="18">
        <v>1</v>
      </c>
      <c r="I12" s="18"/>
      <c r="J12" s="19"/>
      <c r="K12" s="19">
        <v>1</v>
      </c>
      <c r="L12" s="19"/>
      <c r="M12" s="20"/>
      <c r="N12" s="20">
        <v>1</v>
      </c>
      <c r="O12" s="20"/>
      <c r="P12" s="21">
        <f>SUM(D12:F12)</f>
        <v>1</v>
      </c>
      <c r="Q12" s="21">
        <v>0</v>
      </c>
      <c r="R12" s="22">
        <f>SUM(G12:I12)</f>
        <v>2</v>
      </c>
      <c r="S12" s="22"/>
      <c r="T12" s="23">
        <f>SUM(J12:L12)</f>
        <v>1</v>
      </c>
      <c r="U12" s="23"/>
      <c r="V12" s="24">
        <f>SUM(M12:O12)</f>
        <v>1</v>
      </c>
      <c r="W12" s="24"/>
      <c r="X12" s="60">
        <f t="shared" ref="X12:Y16" si="0">P12+R12+T12+V12</f>
        <v>5</v>
      </c>
      <c r="Y12" s="60">
        <f t="shared" si="0"/>
        <v>0</v>
      </c>
      <c r="Z12" s="61">
        <f>Y12/X12</f>
        <v>0</v>
      </c>
      <c r="AA12" s="60">
        <f>IF(Y12&gt;X12,X12,Y12)</f>
        <v>0</v>
      </c>
      <c r="AB12" s="61" t="str">
        <f>IF(IFERROR(SUM((Q12&gt;0),(S12&gt;0),(U12&gt;0),(W12&gt;0))/SUM((P12&gt;0),(R12&gt;0),(T12&gt;0),(V12&gt;0)),0)&gt;=51%,"SI","NO")</f>
        <v>NO</v>
      </c>
      <c r="AC12" s="87" t="s">
        <v>122</v>
      </c>
    </row>
    <row r="13" spans="1:29" ht="112.5" customHeight="1" x14ac:dyDescent="0.25">
      <c r="A13" s="53" t="s">
        <v>78</v>
      </c>
      <c r="B13" s="50" t="s">
        <v>73</v>
      </c>
      <c r="C13" s="54" t="s">
        <v>54</v>
      </c>
      <c r="D13" s="30"/>
      <c r="E13" s="16"/>
      <c r="F13" s="17"/>
      <c r="G13" s="18"/>
      <c r="H13" s="18"/>
      <c r="I13" s="18">
        <v>1</v>
      </c>
      <c r="J13" s="19"/>
      <c r="K13" s="19"/>
      <c r="L13" s="19"/>
      <c r="M13" s="20"/>
      <c r="N13" s="20"/>
      <c r="O13" s="20"/>
      <c r="P13" s="21">
        <f t="shared" ref="P13" si="1">SUM(D13:F13)</f>
        <v>0</v>
      </c>
      <c r="Q13" s="21">
        <v>0</v>
      </c>
      <c r="R13" s="22">
        <f>SUM(G13:I13)</f>
        <v>1</v>
      </c>
      <c r="S13" s="22"/>
      <c r="T13" s="23">
        <f>SUM(J13:L13)</f>
        <v>0</v>
      </c>
      <c r="U13" s="23"/>
      <c r="V13" s="24">
        <f>SUM(M13:O13)</f>
        <v>0</v>
      </c>
      <c r="W13" s="24"/>
      <c r="X13" s="60">
        <f t="shared" si="0"/>
        <v>1</v>
      </c>
      <c r="Y13" s="60">
        <f t="shared" si="0"/>
        <v>0</v>
      </c>
      <c r="Z13" s="61">
        <f>Y13/X13</f>
        <v>0</v>
      </c>
      <c r="AA13" s="60">
        <f>IF(Y13&gt;X13,X13,Y13)</f>
        <v>0</v>
      </c>
      <c r="AB13" s="61" t="str">
        <f>IF(IFERROR(SUM((Q13&gt;0),(S13&gt;0),(U13&gt;0),(W13&gt;0))/SUM((P13&gt;0),(R13&gt;0),(T13&gt;0),(V13&gt;0)),0)&gt;=51%,"SI","NO")</f>
        <v>NO</v>
      </c>
      <c r="AC13" s="87" t="s">
        <v>121</v>
      </c>
    </row>
    <row r="14" spans="1:29" ht="99" customHeight="1" x14ac:dyDescent="0.25">
      <c r="A14" s="50" t="s">
        <v>81</v>
      </c>
      <c r="B14" s="50" t="s">
        <v>57</v>
      </c>
      <c r="C14" s="51" t="s">
        <v>58</v>
      </c>
      <c r="D14" s="39"/>
      <c r="E14" s="40">
        <v>1</v>
      </c>
      <c r="F14" s="41"/>
      <c r="G14" s="42"/>
      <c r="H14" s="42">
        <v>1</v>
      </c>
      <c r="I14" s="42"/>
      <c r="J14" s="43"/>
      <c r="K14" s="43">
        <v>1</v>
      </c>
      <c r="L14" s="43"/>
      <c r="M14" s="44"/>
      <c r="N14" s="44">
        <v>1</v>
      </c>
      <c r="O14" s="44"/>
      <c r="P14" s="45">
        <f>SUM(D14:F14)</f>
        <v>1</v>
      </c>
      <c r="Q14" s="45">
        <v>0</v>
      </c>
      <c r="R14" s="46">
        <f>SUM(G14:I14)</f>
        <v>1</v>
      </c>
      <c r="S14" s="46"/>
      <c r="T14" s="47">
        <f>SUM(J14:L14)</f>
        <v>1</v>
      </c>
      <c r="U14" s="47"/>
      <c r="V14" s="48">
        <f>SUM(M14:O14)</f>
        <v>1</v>
      </c>
      <c r="W14" s="48"/>
      <c r="X14" s="60">
        <f t="shared" si="0"/>
        <v>4</v>
      </c>
      <c r="Y14" s="60">
        <f t="shared" si="0"/>
        <v>0</v>
      </c>
      <c r="Z14" s="61">
        <f>Y14/X14</f>
        <v>0</v>
      </c>
      <c r="AA14" s="60">
        <f>IF(Y14&gt;X14,X14,Y14)</f>
        <v>0</v>
      </c>
      <c r="AB14" s="61" t="str">
        <f>IF(IFERROR(SUM((Q14&gt;0),(S14&gt;0),(U14&gt;0),(W14&gt;0))/SUM((P14&gt;0),(R14&gt;0),(T14&gt;0),(V14&gt;0)),0)&gt;=51%,"SI","NO")</f>
        <v>NO</v>
      </c>
      <c r="AC14" s="87" t="s">
        <v>121</v>
      </c>
    </row>
    <row r="15" spans="1:29" ht="99" customHeight="1" x14ac:dyDescent="0.25">
      <c r="A15" s="50" t="s">
        <v>84</v>
      </c>
      <c r="B15" s="50" t="s">
        <v>59</v>
      </c>
      <c r="C15" s="51" t="s">
        <v>86</v>
      </c>
      <c r="D15" s="30"/>
      <c r="E15" s="16"/>
      <c r="F15" s="17">
        <v>1</v>
      </c>
      <c r="G15" s="18"/>
      <c r="H15" s="18"/>
      <c r="I15" s="18">
        <v>1</v>
      </c>
      <c r="J15" s="19"/>
      <c r="K15" s="19">
        <v>1</v>
      </c>
      <c r="L15" s="19"/>
      <c r="M15" s="20">
        <v>1</v>
      </c>
      <c r="N15" s="20"/>
      <c r="O15" s="20"/>
      <c r="P15" s="45">
        <f t="shared" ref="P15:P16" si="2">SUM(D15:F15)</f>
        <v>1</v>
      </c>
      <c r="Q15" s="45">
        <v>0</v>
      </c>
      <c r="R15" s="46">
        <f>SUM(G15:I15)</f>
        <v>1</v>
      </c>
      <c r="S15" s="46"/>
      <c r="T15" s="47">
        <f>SUM(J15:L15)</f>
        <v>1</v>
      </c>
      <c r="U15" s="47"/>
      <c r="V15" s="48">
        <f>SUM(M15:O15)</f>
        <v>1</v>
      </c>
      <c r="W15" s="48"/>
      <c r="X15" s="60">
        <f t="shared" si="0"/>
        <v>4</v>
      </c>
      <c r="Y15" s="60">
        <f t="shared" si="0"/>
        <v>0</v>
      </c>
      <c r="Z15" s="61">
        <f>Y15/X15</f>
        <v>0</v>
      </c>
      <c r="AA15" s="60">
        <f>IF(Y15&gt;X15,X15,Y15)</f>
        <v>0</v>
      </c>
      <c r="AB15" s="61" t="str">
        <f>IF(IFERROR(SUM((Q15&gt;0),(S15&gt;0),(U15&gt;0),(W15&gt;0))/SUM((P15&gt;0),(R15&gt;0),(T15&gt;0),(V15&gt;0)),0)&gt;=51%,"SI","NO")</f>
        <v>NO</v>
      </c>
      <c r="AC15" s="87" t="s">
        <v>122</v>
      </c>
    </row>
    <row r="16" spans="1:29" ht="120.75" customHeight="1" x14ac:dyDescent="0.25">
      <c r="A16" s="49" t="s">
        <v>74</v>
      </c>
      <c r="B16" s="49" t="s">
        <v>60</v>
      </c>
      <c r="C16" s="52" t="s">
        <v>56</v>
      </c>
      <c r="D16" s="30"/>
      <c r="E16" s="16"/>
      <c r="F16" s="17"/>
      <c r="G16" s="18"/>
      <c r="H16" s="18"/>
      <c r="I16" s="18"/>
      <c r="J16" s="19"/>
      <c r="K16" s="19">
        <v>1</v>
      </c>
      <c r="L16" s="19"/>
      <c r="M16" s="20"/>
      <c r="N16" s="20"/>
      <c r="O16" s="20"/>
      <c r="P16" s="45">
        <f t="shared" si="2"/>
        <v>0</v>
      </c>
      <c r="Q16" s="45">
        <v>0</v>
      </c>
      <c r="R16" s="46">
        <f>SUM(G16:I16)</f>
        <v>0</v>
      </c>
      <c r="S16" s="46"/>
      <c r="T16" s="47">
        <f>SUM(J16:L16)</f>
        <v>1</v>
      </c>
      <c r="U16" s="47"/>
      <c r="V16" s="48">
        <f>SUM(M16:O16)</f>
        <v>0</v>
      </c>
      <c r="W16" s="48"/>
      <c r="X16" s="60">
        <f t="shared" si="0"/>
        <v>1</v>
      </c>
      <c r="Y16" s="60">
        <f t="shared" si="0"/>
        <v>0</v>
      </c>
      <c r="Z16" s="61">
        <f>Y16/X16</f>
        <v>0</v>
      </c>
      <c r="AA16" s="60">
        <f>IF(Y16&gt;X16,X16,Y16)</f>
        <v>0</v>
      </c>
      <c r="AB16" s="61" t="str">
        <f>IF(IFERROR(SUM((Q16&gt;0),(S16&gt;0),(U16&gt;0),(W16&gt;0))/SUM((P16&gt;0),(R16&gt;0),(T16&gt;0),(V16&gt;0)),0)&gt;=51%,"SI","NO")</f>
        <v>NO</v>
      </c>
      <c r="AC16" s="87" t="s">
        <v>121</v>
      </c>
    </row>
    <row r="17" spans="1:29" ht="30" customHeight="1" x14ac:dyDescent="0.4">
      <c r="A17" s="104" t="s">
        <v>31</v>
      </c>
      <c r="B17" s="105"/>
      <c r="C17" s="105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</row>
    <row r="18" spans="1:29" ht="127.5" customHeight="1" x14ac:dyDescent="0.25">
      <c r="A18" s="50" t="s">
        <v>80</v>
      </c>
      <c r="B18" s="50" t="s">
        <v>62</v>
      </c>
      <c r="C18" s="50" t="s">
        <v>63</v>
      </c>
      <c r="D18" s="16"/>
      <c r="E18" s="16"/>
      <c r="F18" s="16"/>
      <c r="G18" s="18"/>
      <c r="H18" s="18"/>
      <c r="I18" s="18"/>
      <c r="J18" s="19"/>
      <c r="K18" s="19"/>
      <c r="L18" s="19"/>
      <c r="M18" s="20"/>
      <c r="N18" s="20">
        <v>1</v>
      </c>
      <c r="O18" s="20"/>
      <c r="P18" s="21">
        <f>SUM(D18:F18)</f>
        <v>0</v>
      </c>
      <c r="Q18" s="21">
        <v>0</v>
      </c>
      <c r="R18" s="22">
        <f>SUM(G18:I18)</f>
        <v>0</v>
      </c>
      <c r="S18" s="22"/>
      <c r="T18" s="23">
        <f>SUM(J18:L18)</f>
        <v>0</v>
      </c>
      <c r="U18" s="23"/>
      <c r="V18" s="24">
        <f>SUM(M18:O18)</f>
        <v>1</v>
      </c>
      <c r="W18" s="24"/>
      <c r="X18" s="60">
        <f t="shared" ref="X18:Y21" si="3">P18+R18+T18+V18</f>
        <v>1</v>
      </c>
      <c r="Y18" s="60">
        <f t="shared" si="3"/>
        <v>0</v>
      </c>
      <c r="Z18" s="61">
        <f>Y18/X18</f>
        <v>0</v>
      </c>
      <c r="AA18" s="60">
        <f>IF(Y18&gt;X18,X18,Y18)</f>
        <v>0</v>
      </c>
      <c r="AB18" s="61" t="str">
        <f>IF(IFERROR(SUM((Q18&gt;0),(S18&gt;0),(U18&gt;0),(W18&gt;0))/SUM((P18&gt;0),(R18&gt;0),(T18&gt;0),(V18&gt;0)),0)&gt;=51%,"SI","NO")</f>
        <v>NO</v>
      </c>
      <c r="AC18" s="87" t="s">
        <v>122</v>
      </c>
    </row>
    <row r="19" spans="1:29" ht="105" customHeight="1" x14ac:dyDescent="0.25">
      <c r="A19" s="50" t="s">
        <v>83</v>
      </c>
      <c r="B19" s="50" t="s">
        <v>55</v>
      </c>
      <c r="C19" s="51" t="s">
        <v>56</v>
      </c>
      <c r="D19" s="30">
        <v>40</v>
      </c>
      <c r="E19" s="16">
        <v>40</v>
      </c>
      <c r="F19" s="16">
        <v>40</v>
      </c>
      <c r="G19" s="18">
        <v>40</v>
      </c>
      <c r="H19" s="18">
        <v>40</v>
      </c>
      <c r="I19" s="18">
        <v>40</v>
      </c>
      <c r="J19" s="19">
        <v>40</v>
      </c>
      <c r="K19" s="19">
        <v>40</v>
      </c>
      <c r="L19" s="19">
        <v>40</v>
      </c>
      <c r="M19" s="20">
        <v>40</v>
      </c>
      <c r="N19" s="20">
        <v>40</v>
      </c>
      <c r="O19" s="20">
        <v>40</v>
      </c>
      <c r="P19" s="21">
        <f>SUM(D19:F19)</f>
        <v>120</v>
      </c>
      <c r="Q19" s="21">
        <v>0</v>
      </c>
      <c r="R19" s="22">
        <f>SUM(G19:I19)</f>
        <v>120</v>
      </c>
      <c r="S19" s="22"/>
      <c r="T19" s="23">
        <f>SUM(J19:L19)</f>
        <v>120</v>
      </c>
      <c r="U19" s="23"/>
      <c r="V19" s="24">
        <f>SUM(M19:O19)</f>
        <v>120</v>
      </c>
      <c r="W19" s="24"/>
      <c r="X19" s="60">
        <f t="shared" si="3"/>
        <v>480</v>
      </c>
      <c r="Y19" s="60">
        <f t="shared" si="3"/>
        <v>0</v>
      </c>
      <c r="Z19" s="61">
        <f>Y19/X19</f>
        <v>0</v>
      </c>
      <c r="AA19" s="60">
        <f>IF(Y19&gt;X19,X19,Y19)</f>
        <v>0</v>
      </c>
      <c r="AB19" s="61" t="str">
        <f>IF(IFERROR(SUM((Q19&gt;0),(S19&gt;0),(U19&gt;0),(W19&gt;0))/SUM((P19&gt;0),(R19&gt;0),(T19&gt;0),(V19&gt;0)),0)&gt;=51%,"SI","NO")</f>
        <v>NO</v>
      </c>
      <c r="AC19" s="87" t="s">
        <v>121</v>
      </c>
    </row>
    <row r="20" spans="1:29" ht="121.5" customHeight="1" x14ac:dyDescent="0.25">
      <c r="A20" s="49" t="s">
        <v>85</v>
      </c>
      <c r="B20" s="49" t="s">
        <v>61</v>
      </c>
      <c r="C20" s="51" t="s">
        <v>63</v>
      </c>
      <c r="D20" s="30"/>
      <c r="E20" s="16"/>
      <c r="F20" s="16"/>
      <c r="G20" s="18"/>
      <c r="H20" s="18"/>
      <c r="I20" s="18"/>
      <c r="J20" s="19"/>
      <c r="K20" s="19">
        <v>1</v>
      </c>
      <c r="L20" s="19"/>
      <c r="M20" s="20"/>
      <c r="N20" s="20"/>
      <c r="O20" s="20"/>
      <c r="P20" s="21">
        <f t="shared" ref="P20" si="4">SUM(D20:F20)</f>
        <v>0</v>
      </c>
      <c r="Q20" s="21">
        <v>0</v>
      </c>
      <c r="R20" s="22">
        <f>SUM(G20:I20)</f>
        <v>0</v>
      </c>
      <c r="S20" s="22"/>
      <c r="T20" s="23">
        <f>SUM(J20:L20)</f>
        <v>1</v>
      </c>
      <c r="U20" s="23"/>
      <c r="V20" s="24">
        <f>SUM(M20:O20)</f>
        <v>0</v>
      </c>
      <c r="W20" s="24"/>
      <c r="X20" s="60">
        <f t="shared" si="3"/>
        <v>1</v>
      </c>
      <c r="Y20" s="60">
        <f t="shared" si="3"/>
        <v>0</v>
      </c>
      <c r="Z20" s="61">
        <f>Y20/X20</f>
        <v>0</v>
      </c>
      <c r="AA20" s="60">
        <f>IF(Y20&gt;X20,X20,Y20)</f>
        <v>0</v>
      </c>
      <c r="AB20" s="61" t="str">
        <f>IF(IFERROR(SUM((Q20&gt;0),(S20&gt;0),(U20&gt;0),(W20&gt;0))/SUM((P20&gt;0),(R20&gt;0),(T20&gt;0),(V20&gt;0)),0)&gt;=51%,"SI","NO")</f>
        <v>NO</v>
      </c>
      <c r="AC20" s="87" t="s">
        <v>121</v>
      </c>
    </row>
    <row r="21" spans="1:29" ht="111" customHeight="1" x14ac:dyDescent="0.25">
      <c r="A21" s="50" t="s">
        <v>79</v>
      </c>
      <c r="B21" s="50" t="s">
        <v>75</v>
      </c>
      <c r="C21" s="51" t="s">
        <v>54</v>
      </c>
      <c r="D21" s="16"/>
      <c r="E21" s="16"/>
      <c r="F21" s="16"/>
      <c r="G21" s="18"/>
      <c r="H21" s="18">
        <v>1</v>
      </c>
      <c r="I21" s="18"/>
      <c r="J21" s="19"/>
      <c r="K21" s="19"/>
      <c r="L21" s="19"/>
      <c r="M21" s="20"/>
      <c r="N21" s="20"/>
      <c r="O21" s="20"/>
      <c r="P21" s="21">
        <f t="shared" ref="P21" si="5">SUM(D21:F21)</f>
        <v>0</v>
      </c>
      <c r="Q21" s="21">
        <v>0</v>
      </c>
      <c r="R21" s="22">
        <f>SUM(G21:I21)</f>
        <v>1</v>
      </c>
      <c r="S21" s="22"/>
      <c r="T21" s="23">
        <f>SUM(J21:L21)</f>
        <v>0</v>
      </c>
      <c r="U21" s="23"/>
      <c r="V21" s="24">
        <f>SUM(M21:O21)</f>
        <v>0</v>
      </c>
      <c r="W21" s="24"/>
      <c r="X21" s="60">
        <f t="shared" si="3"/>
        <v>1</v>
      </c>
      <c r="Y21" s="60">
        <f t="shared" si="3"/>
        <v>0</v>
      </c>
      <c r="Z21" s="61">
        <f>Y21/X21</f>
        <v>0</v>
      </c>
      <c r="AA21" s="60">
        <f>IF(Y21&gt;X21,X21,Y21)</f>
        <v>0</v>
      </c>
      <c r="AB21" s="61" t="str">
        <f>IF(IFERROR(SUM((Q21&gt;0),(S21&gt;0),(U21&gt;0),(W21&gt;0))/SUM((P21&gt;0),(R21&gt;0),(T21&gt;0),(V21&gt;0)),0)&gt;=51%,"SI","NO")</f>
        <v>NO</v>
      </c>
      <c r="AC21" s="87" t="s">
        <v>122</v>
      </c>
    </row>
    <row r="22" spans="1:29" ht="30" customHeight="1" x14ac:dyDescent="0.4">
      <c r="A22" s="107" t="s">
        <v>32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</row>
    <row r="23" spans="1:29" ht="97.5" customHeight="1" x14ac:dyDescent="0.25">
      <c r="A23" s="50" t="s">
        <v>64</v>
      </c>
      <c r="B23" s="50" t="s">
        <v>65</v>
      </c>
      <c r="C23" s="49" t="s">
        <v>66</v>
      </c>
      <c r="D23" s="16"/>
      <c r="E23" s="16"/>
      <c r="F23" s="16">
        <v>1</v>
      </c>
      <c r="G23" s="25"/>
      <c r="H23" s="25"/>
      <c r="I23" s="25">
        <v>1</v>
      </c>
      <c r="J23" s="26"/>
      <c r="K23" s="26"/>
      <c r="L23" s="26">
        <v>1</v>
      </c>
      <c r="M23" s="27"/>
      <c r="N23" s="27"/>
      <c r="O23" s="27">
        <v>1</v>
      </c>
      <c r="P23" s="21">
        <f t="shared" ref="P23:P26" si="6">SUM(D23:F23)</f>
        <v>1</v>
      </c>
      <c r="Q23" s="21">
        <v>0</v>
      </c>
      <c r="R23" s="22">
        <f>SUM(G23:I23)</f>
        <v>1</v>
      </c>
      <c r="S23" s="22"/>
      <c r="T23" s="23">
        <f>SUM(J23:L23)</f>
        <v>1</v>
      </c>
      <c r="U23" s="23"/>
      <c r="V23" s="24">
        <f>SUM(M23:O23)</f>
        <v>1</v>
      </c>
      <c r="W23" s="24"/>
      <c r="X23" s="60">
        <f t="shared" ref="X23:Y27" si="7">P23+R23+T23+V23</f>
        <v>4</v>
      </c>
      <c r="Y23" s="60">
        <f t="shared" si="7"/>
        <v>0</v>
      </c>
      <c r="Z23" s="61">
        <f>Y23/X23</f>
        <v>0</v>
      </c>
      <c r="AA23" s="60">
        <f>IF(Y23&gt;X23,X23,Y23)</f>
        <v>0</v>
      </c>
      <c r="AB23" s="61" t="str">
        <f>IF(IFERROR(SUM((Q23&gt;0),(S23&gt;0),(U23&gt;0),(W23&gt;0))/SUM((P23&gt;0),(R23&gt;0),(T23&gt;0),(V23&gt;0)),0)&gt;=51%,"SI","NO")</f>
        <v>NO</v>
      </c>
      <c r="AC23" s="87" t="s">
        <v>122</v>
      </c>
    </row>
    <row r="24" spans="1:29" ht="120.75" customHeight="1" x14ac:dyDescent="0.25">
      <c r="A24" s="50" t="s">
        <v>82</v>
      </c>
      <c r="B24" s="50" t="s">
        <v>72</v>
      </c>
      <c r="C24" s="49" t="s">
        <v>66</v>
      </c>
      <c r="D24" s="16">
        <v>2</v>
      </c>
      <c r="E24" s="16">
        <v>2</v>
      </c>
      <c r="F24" s="16">
        <v>2</v>
      </c>
      <c r="G24" s="25">
        <v>2</v>
      </c>
      <c r="H24" s="25">
        <v>2</v>
      </c>
      <c r="I24" s="25">
        <v>2</v>
      </c>
      <c r="J24" s="26">
        <v>2</v>
      </c>
      <c r="K24" s="26">
        <v>2</v>
      </c>
      <c r="L24" s="26">
        <v>2</v>
      </c>
      <c r="M24" s="27">
        <v>2</v>
      </c>
      <c r="N24" s="27">
        <v>2</v>
      </c>
      <c r="O24" s="27">
        <v>2</v>
      </c>
      <c r="P24" s="21">
        <f>SUM(D24:F24)</f>
        <v>6</v>
      </c>
      <c r="Q24" s="21">
        <v>0</v>
      </c>
      <c r="R24" s="22">
        <f>SUM(G24:I24)</f>
        <v>6</v>
      </c>
      <c r="S24" s="22"/>
      <c r="T24" s="23">
        <f>SUM(J24:L24)</f>
        <v>6</v>
      </c>
      <c r="U24" s="23"/>
      <c r="V24" s="24">
        <f>SUM(M24:O24)</f>
        <v>6</v>
      </c>
      <c r="W24" s="24"/>
      <c r="X24" s="60">
        <f t="shared" si="7"/>
        <v>24</v>
      </c>
      <c r="Y24" s="60">
        <f t="shared" si="7"/>
        <v>0</v>
      </c>
      <c r="Z24" s="61">
        <f>Y24/X24</f>
        <v>0</v>
      </c>
      <c r="AA24" s="60">
        <f>IF(Y24&gt;X24,X24,Y24)</f>
        <v>0</v>
      </c>
      <c r="AB24" s="61" t="str">
        <f>IF(IFERROR(SUM((Q24&gt;0),(S24&gt;0),(U24&gt;0),(W24&gt;0))/SUM((P24&gt;0),(R24&gt;0),(T24&gt;0),(V24&gt;0)),0)&gt;=51%,"SI","NO")</f>
        <v>NO</v>
      </c>
      <c r="AC24" s="87" t="s">
        <v>122</v>
      </c>
    </row>
    <row r="25" spans="1:29" ht="57" customHeight="1" x14ac:dyDescent="0.25">
      <c r="A25" s="49" t="s">
        <v>67</v>
      </c>
      <c r="B25" s="49" t="s">
        <v>87</v>
      </c>
      <c r="C25" s="49" t="s">
        <v>68</v>
      </c>
      <c r="D25" s="16"/>
      <c r="E25" s="16"/>
      <c r="F25" s="16"/>
      <c r="G25" s="25"/>
      <c r="H25" s="25"/>
      <c r="I25" s="25"/>
      <c r="J25" s="26"/>
      <c r="K25" s="26">
        <v>1</v>
      </c>
      <c r="L25" s="26"/>
      <c r="M25" s="27"/>
      <c r="N25" s="27"/>
      <c r="O25" s="27"/>
      <c r="P25" s="21">
        <f t="shared" si="6"/>
        <v>0</v>
      </c>
      <c r="Q25" s="21">
        <v>0</v>
      </c>
      <c r="R25" s="22">
        <f>SUM(G25:I25)</f>
        <v>0</v>
      </c>
      <c r="S25" s="22"/>
      <c r="T25" s="23">
        <f>SUM(J25:L25)</f>
        <v>1</v>
      </c>
      <c r="U25" s="23"/>
      <c r="V25" s="24">
        <f>SUM(M25:O25)</f>
        <v>0</v>
      </c>
      <c r="W25" s="24"/>
      <c r="X25" s="60">
        <f t="shared" si="7"/>
        <v>1</v>
      </c>
      <c r="Y25" s="60">
        <f t="shared" si="7"/>
        <v>0</v>
      </c>
      <c r="Z25" s="61">
        <f>Y25/X25</f>
        <v>0</v>
      </c>
      <c r="AA25" s="60">
        <f>IF(Y25&gt;X25,X25,Y25)</f>
        <v>0</v>
      </c>
      <c r="AB25" s="61" t="str">
        <f>IF(IFERROR(SUM((Q25&gt;0),(S25&gt;0),(U25&gt;0),(W25&gt;0))/SUM((P25&gt;0),(R25&gt;0),(T25&gt;0),(V25&gt;0)),0)&gt;=51%,"SI","NO")</f>
        <v>NO</v>
      </c>
      <c r="AC25" s="87" t="s">
        <v>122</v>
      </c>
    </row>
    <row r="26" spans="1:29" ht="109.5" customHeight="1" x14ac:dyDescent="0.25">
      <c r="A26" s="49" t="s">
        <v>69</v>
      </c>
      <c r="B26" s="49" t="s">
        <v>70</v>
      </c>
      <c r="C26" s="49" t="s">
        <v>71</v>
      </c>
      <c r="D26" s="16"/>
      <c r="E26" s="16"/>
      <c r="F26" s="16">
        <v>1</v>
      </c>
      <c r="G26" s="25"/>
      <c r="H26" s="25"/>
      <c r="I26" s="25">
        <v>1</v>
      </c>
      <c r="J26" s="26"/>
      <c r="K26" s="26"/>
      <c r="L26" s="26">
        <v>1</v>
      </c>
      <c r="M26" s="27"/>
      <c r="N26" s="27"/>
      <c r="O26" s="27">
        <v>1</v>
      </c>
      <c r="P26" s="21">
        <f t="shared" si="6"/>
        <v>1</v>
      </c>
      <c r="Q26" s="21">
        <v>0</v>
      </c>
      <c r="R26" s="22">
        <f>SUM(G26:I26)</f>
        <v>1</v>
      </c>
      <c r="S26" s="22"/>
      <c r="T26" s="23">
        <f>SUM(J26:L26)</f>
        <v>1</v>
      </c>
      <c r="U26" s="23"/>
      <c r="V26" s="24">
        <f>SUM(M26:O26)</f>
        <v>1</v>
      </c>
      <c r="W26" s="24"/>
      <c r="X26" s="60">
        <f t="shared" si="7"/>
        <v>4</v>
      </c>
      <c r="Y26" s="60">
        <f t="shared" si="7"/>
        <v>0</v>
      </c>
      <c r="Z26" s="61">
        <f>Y26/X26</f>
        <v>0</v>
      </c>
      <c r="AA26" s="60">
        <f>IF(Y26&gt;X26,X26,Y26)</f>
        <v>0</v>
      </c>
      <c r="AB26" s="61" t="str">
        <f>IF(IFERROR(SUM((Q26&gt;0),(S26&gt;0),(U26&gt;0),(W26&gt;0))/SUM((P26&gt;0),(R26&gt;0),(T26&gt;0),(V26&gt;0)),0)&gt;=51%,"SI","NO")</f>
        <v>NO</v>
      </c>
      <c r="AC26" s="87" t="s">
        <v>122</v>
      </c>
    </row>
    <row r="27" spans="1:29" ht="109.5" customHeight="1" x14ac:dyDescent="0.25">
      <c r="A27" s="55" t="s">
        <v>88</v>
      </c>
      <c r="B27" s="56" t="s">
        <v>89</v>
      </c>
      <c r="C27" s="57" t="s">
        <v>90</v>
      </c>
      <c r="D27" s="16"/>
      <c r="E27" s="16"/>
      <c r="F27" s="16">
        <v>1</v>
      </c>
      <c r="G27" s="25"/>
      <c r="H27" s="25"/>
      <c r="I27" s="25"/>
      <c r="J27" s="26"/>
      <c r="K27" s="26"/>
      <c r="L27" s="26"/>
      <c r="M27" s="27"/>
      <c r="N27" s="27"/>
      <c r="O27" s="27"/>
      <c r="P27" s="21">
        <v>1</v>
      </c>
      <c r="Q27" s="21">
        <v>0</v>
      </c>
      <c r="R27" s="22">
        <f>SUM(G27:I27)</f>
        <v>0</v>
      </c>
      <c r="S27" s="22"/>
      <c r="T27" s="23">
        <f>SUM(J27:L27)</f>
        <v>0</v>
      </c>
      <c r="U27" s="23"/>
      <c r="V27" s="24">
        <f>SUM(M27:O27)</f>
        <v>0</v>
      </c>
      <c r="W27" s="24"/>
      <c r="X27" s="60">
        <f t="shared" si="7"/>
        <v>1</v>
      </c>
      <c r="Y27" s="60">
        <f t="shared" si="7"/>
        <v>0</v>
      </c>
      <c r="Z27" s="61">
        <f>Y27/X27</f>
        <v>0</v>
      </c>
      <c r="AA27" s="60">
        <f>IF(Y27&gt;X27,X27,Y27)</f>
        <v>0</v>
      </c>
      <c r="AB27" s="61" t="str">
        <f>IF(IFERROR(SUM((Q27&gt;0),(S27&gt;0),(U27&gt;0),(W27&gt;0))/SUM((P27&gt;0),(R27&gt;0),(T27&gt;0),(V27&gt;0)),0)&gt;=51%,"SI","NO")</f>
        <v>NO</v>
      </c>
      <c r="AC27" s="87" t="s">
        <v>122</v>
      </c>
    </row>
    <row r="28" spans="1:29" ht="30" customHeight="1" x14ac:dyDescent="0.25">
      <c r="A28" s="108" t="s">
        <v>33</v>
      </c>
      <c r="B28" s="109"/>
      <c r="C28" s="110"/>
      <c r="D28" s="13">
        <f>SUM(D12:D27)</f>
        <v>42</v>
      </c>
      <c r="E28" s="13">
        <f t="shared" ref="E28:W28" si="8">SUM(E12:E27)</f>
        <v>44</v>
      </c>
      <c r="F28" s="13">
        <f t="shared" si="8"/>
        <v>46</v>
      </c>
      <c r="G28" s="13">
        <f t="shared" si="8"/>
        <v>43</v>
      </c>
      <c r="H28" s="13">
        <f t="shared" si="8"/>
        <v>45</v>
      </c>
      <c r="I28" s="13">
        <f t="shared" si="8"/>
        <v>46</v>
      </c>
      <c r="J28" s="13">
        <f t="shared" si="8"/>
        <v>42</v>
      </c>
      <c r="K28" s="13">
        <f t="shared" si="8"/>
        <v>48</v>
      </c>
      <c r="L28" s="13">
        <f t="shared" si="8"/>
        <v>44</v>
      </c>
      <c r="M28" s="13">
        <f t="shared" si="8"/>
        <v>43</v>
      </c>
      <c r="N28" s="13">
        <f t="shared" si="8"/>
        <v>45</v>
      </c>
      <c r="O28" s="13">
        <f t="shared" si="8"/>
        <v>44</v>
      </c>
      <c r="P28" s="13">
        <f t="shared" si="8"/>
        <v>132</v>
      </c>
      <c r="Q28" s="13">
        <f t="shared" si="8"/>
        <v>0</v>
      </c>
      <c r="R28" s="13">
        <f t="shared" si="8"/>
        <v>134</v>
      </c>
      <c r="S28" s="13">
        <f t="shared" si="8"/>
        <v>0</v>
      </c>
      <c r="T28" s="13">
        <f t="shared" si="8"/>
        <v>134</v>
      </c>
      <c r="U28" s="13">
        <f t="shared" si="8"/>
        <v>0</v>
      </c>
      <c r="V28" s="13">
        <f t="shared" si="8"/>
        <v>132</v>
      </c>
      <c r="W28" s="13">
        <f t="shared" si="8"/>
        <v>0</v>
      </c>
      <c r="X28" s="62">
        <f>SUM(X12:X27)</f>
        <v>532</v>
      </c>
      <c r="Y28" s="62">
        <f>SUM(Y12:Y27)</f>
        <v>0</v>
      </c>
      <c r="Z28" s="63">
        <f>AVERAGE(Z12:Z27)</f>
        <v>0</v>
      </c>
      <c r="AA28" s="64">
        <f>SUM(AA12:AA27)/X28</f>
        <v>0</v>
      </c>
      <c r="AB28" s="62">
        <f>COUNTIFS(AB12:AB27,"SI")</f>
        <v>0</v>
      </c>
      <c r="AC28" s="62">
        <f>COUNTIFS(AC12:AC27,"SI")</f>
        <v>9</v>
      </c>
    </row>
    <row r="29" spans="1:29" ht="24.75" customHeight="1" x14ac:dyDescent="0.4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7"/>
      <c r="AB29" s="8"/>
    </row>
    <row r="30" spans="1:29" ht="24.75" customHeight="1" x14ac:dyDescent="0.45">
      <c r="A30" s="7"/>
      <c r="B30" s="28" t="s">
        <v>34</v>
      </c>
      <c r="C30" s="33"/>
      <c r="D30" s="33"/>
      <c r="E30" s="102" t="s">
        <v>35</v>
      </c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 t="s">
        <v>36</v>
      </c>
      <c r="R30" s="102"/>
      <c r="S30" s="102"/>
      <c r="T30" s="102"/>
      <c r="U30" s="102"/>
      <c r="V30" s="4"/>
      <c r="W30" s="92" t="s">
        <v>37</v>
      </c>
      <c r="X30" s="92"/>
      <c r="Y30" s="92"/>
      <c r="Z30" s="92"/>
      <c r="AA30" s="92"/>
      <c r="AB30" s="8"/>
    </row>
    <row r="31" spans="1:29" ht="26.25" customHeight="1" x14ac:dyDescent="0.45">
      <c r="A31" s="7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4"/>
      <c r="Q31" s="4"/>
      <c r="R31" s="4"/>
      <c r="S31" s="4"/>
      <c r="T31" s="34"/>
      <c r="U31" s="32"/>
      <c r="V31" s="4"/>
      <c r="W31" s="4"/>
      <c r="X31" s="4"/>
      <c r="Y31" s="4"/>
      <c r="Z31" s="35"/>
      <c r="AA31" s="35"/>
    </row>
    <row r="32" spans="1:29" ht="15.75" customHeight="1" x14ac:dyDescent="0.45">
      <c r="A32" s="7"/>
      <c r="B32" s="36" t="s">
        <v>49</v>
      </c>
      <c r="C32" s="33"/>
      <c r="D32" s="33"/>
      <c r="E32" s="114" t="s">
        <v>38</v>
      </c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4"/>
      <c r="R32" s="92" t="s">
        <v>39</v>
      </c>
      <c r="S32" s="93"/>
      <c r="T32" s="93"/>
      <c r="U32" s="32"/>
      <c r="V32" s="4"/>
      <c r="W32" s="102" t="s">
        <v>40</v>
      </c>
      <c r="X32" s="102"/>
      <c r="Y32" s="102"/>
      <c r="Z32" s="102"/>
      <c r="AA32" s="102"/>
    </row>
    <row r="33" spans="1:27" ht="21" customHeight="1" x14ac:dyDescent="0.4">
      <c r="A33" s="7"/>
      <c r="B33" s="37" t="s">
        <v>76</v>
      </c>
      <c r="C33" s="38"/>
      <c r="D33" s="38"/>
      <c r="E33" s="113" t="s">
        <v>41</v>
      </c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03" t="s">
        <v>42</v>
      </c>
      <c r="R33" s="111"/>
      <c r="S33" s="111"/>
      <c r="T33" s="111"/>
      <c r="U33" s="111"/>
      <c r="V33" s="2"/>
      <c r="W33" s="103" t="s">
        <v>43</v>
      </c>
      <c r="X33" s="103"/>
      <c r="Y33" s="103"/>
      <c r="Z33" s="103"/>
      <c r="AA33" s="103"/>
    </row>
    <row r="34" spans="1:27" ht="21.75" customHeight="1" x14ac:dyDescent="0.4">
      <c r="A34" s="7"/>
      <c r="B34" s="37" t="s">
        <v>77</v>
      </c>
      <c r="C34" s="38"/>
      <c r="D34" s="38"/>
      <c r="E34" s="112" t="s">
        <v>48</v>
      </c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03" t="s">
        <v>44</v>
      </c>
      <c r="R34" s="111"/>
      <c r="S34" s="111"/>
      <c r="T34" s="111"/>
      <c r="U34" s="111"/>
      <c r="V34" s="2"/>
      <c r="W34" s="103" t="s">
        <v>45</v>
      </c>
      <c r="X34" s="103"/>
      <c r="Y34" s="103"/>
      <c r="Z34" s="103"/>
      <c r="AA34" s="103"/>
    </row>
    <row r="35" spans="1:27" ht="15.75" customHeight="1" x14ac:dyDescent="0.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9"/>
      <c r="Q35" s="9"/>
      <c r="R35" s="9"/>
      <c r="S35" s="9"/>
      <c r="T35" s="9"/>
      <c r="U35" s="10"/>
      <c r="V35" s="9"/>
      <c r="W35" s="11"/>
      <c r="X35" s="11"/>
      <c r="Y35" s="11"/>
      <c r="Z35" s="11"/>
      <c r="AA35" s="11"/>
    </row>
    <row r="36" spans="1:27" ht="15.75" customHeight="1" x14ac:dyDescent="0.25">
      <c r="U36" s="12"/>
    </row>
    <row r="37" spans="1:27" ht="15.75" customHeight="1" x14ac:dyDescent="0.25">
      <c r="U37" s="12"/>
    </row>
    <row r="38" spans="1:27" ht="15.75" customHeight="1" x14ac:dyDescent="0.25">
      <c r="U38" s="12"/>
    </row>
    <row r="39" spans="1:27" ht="15.75" customHeight="1" x14ac:dyDescent="0.25">
      <c r="U39" s="12"/>
    </row>
    <row r="40" spans="1:27" ht="15.75" customHeight="1" x14ac:dyDescent="0.25">
      <c r="U40" s="12"/>
    </row>
    <row r="41" spans="1:27" ht="15.75" customHeight="1" x14ac:dyDescent="0.25">
      <c r="U41" s="12"/>
    </row>
    <row r="42" spans="1:27" ht="15.75" customHeight="1" x14ac:dyDescent="0.25">
      <c r="U42" s="12"/>
    </row>
    <row r="43" spans="1:27" ht="15.75" customHeight="1" x14ac:dyDescent="0.25">
      <c r="U43" s="12"/>
    </row>
    <row r="44" spans="1:27" ht="15.75" customHeight="1" x14ac:dyDescent="0.25">
      <c r="U44" s="12"/>
    </row>
    <row r="45" spans="1:27" ht="15.75" customHeight="1" x14ac:dyDescent="0.25">
      <c r="U45" s="12"/>
    </row>
    <row r="46" spans="1:27" ht="15.75" customHeight="1" x14ac:dyDescent="0.25">
      <c r="U46" s="12"/>
    </row>
    <row r="47" spans="1:27" ht="15.75" customHeight="1" x14ac:dyDescent="0.25">
      <c r="U47" s="12"/>
    </row>
    <row r="48" spans="1:27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</sheetData>
  <mergeCells count="39">
    <mergeCell ref="W32:AA32"/>
    <mergeCell ref="W33:AA33"/>
    <mergeCell ref="W34:AA34"/>
    <mergeCell ref="A17:AB17"/>
    <mergeCell ref="A22:AB22"/>
    <mergeCell ref="A28:C28"/>
    <mergeCell ref="E30:P30"/>
    <mergeCell ref="Q30:U30"/>
    <mergeCell ref="W30:AA30"/>
    <mergeCell ref="R32:T32"/>
    <mergeCell ref="Q33:U33"/>
    <mergeCell ref="Q34:U34"/>
    <mergeCell ref="E34:P34"/>
    <mergeCell ref="E33:P33"/>
    <mergeCell ref="E32:P32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AC9:AC10"/>
    <mergeCell ref="Y9:Y10"/>
    <mergeCell ref="C6:Q6"/>
    <mergeCell ref="A1:AB1"/>
    <mergeCell ref="A3:AB3"/>
    <mergeCell ref="A4:AB4"/>
    <mergeCell ref="A5:B5"/>
    <mergeCell ref="C5:P5"/>
  </mergeCells>
  <phoneticPr fontId="19" type="noConversion"/>
  <pageMargins left="0.7" right="0.7" top="0.75" bottom="0.75" header="0.3" footer="0.3"/>
  <pageSetup scale="34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D33E-1C43-489D-81AD-B5EA53D7CAA4}">
  <sheetPr>
    <tabColor rgb="FFFF0000"/>
  </sheetPr>
  <dimension ref="B1:D17"/>
  <sheetViews>
    <sheetView workbookViewId="0">
      <pane ySplit="5" topLeftCell="A9" activePane="bottomLeft" state="frozen"/>
      <selection pane="bottomLeft" activeCell="B3" sqref="B3:D3"/>
    </sheetView>
  </sheetViews>
  <sheetFormatPr baseColWidth="10" defaultRowHeight="15" x14ac:dyDescent="0.25"/>
  <cols>
    <col min="1" max="1" width="4" style="68" customWidth="1"/>
    <col min="2" max="2" width="37.140625" style="65" customWidth="1"/>
    <col min="3" max="3" width="49.140625" style="66" customWidth="1"/>
    <col min="4" max="4" width="41.42578125" style="67" customWidth="1"/>
    <col min="5" max="5" width="45.85546875" style="68" customWidth="1"/>
    <col min="6" max="16384" width="11.42578125" style="68"/>
  </cols>
  <sheetData>
    <row r="1" spans="2:4" ht="6" customHeight="1" x14ac:dyDescent="0.25"/>
    <row r="2" spans="2:4" ht="24" customHeight="1" x14ac:dyDescent="0.25">
      <c r="B2" s="115" t="s">
        <v>95</v>
      </c>
      <c r="C2" s="116"/>
      <c r="D2" s="116"/>
    </row>
    <row r="3" spans="2:4" ht="24" customHeight="1" x14ac:dyDescent="0.25">
      <c r="B3" s="117" t="s">
        <v>96</v>
      </c>
      <c r="C3" s="117"/>
      <c r="D3" s="117"/>
    </row>
    <row r="4" spans="2:4" ht="5.25" customHeight="1" thickBot="1" x14ac:dyDescent="0.3"/>
    <row r="5" spans="2:4" s="72" customFormat="1" ht="22.5" customHeight="1" thickBot="1" x14ac:dyDescent="0.3">
      <c r="B5" s="69" t="s">
        <v>97</v>
      </c>
      <c r="C5" s="70" t="s">
        <v>98</v>
      </c>
      <c r="D5" s="71" t="s">
        <v>99</v>
      </c>
    </row>
    <row r="6" spans="2:4" ht="45" x14ac:dyDescent="0.25">
      <c r="B6" s="73" t="s">
        <v>5</v>
      </c>
      <c r="C6" s="74" t="s">
        <v>100</v>
      </c>
      <c r="D6" s="75" t="s">
        <v>101</v>
      </c>
    </row>
    <row r="7" spans="2:4" ht="60" x14ac:dyDescent="0.25">
      <c r="B7" s="76" t="s">
        <v>6</v>
      </c>
      <c r="C7" s="77" t="s">
        <v>102</v>
      </c>
      <c r="D7" s="78" t="s">
        <v>101</v>
      </c>
    </row>
    <row r="8" spans="2:4" ht="45" x14ac:dyDescent="0.25">
      <c r="B8" s="76" t="s">
        <v>7</v>
      </c>
      <c r="C8" s="77" t="s">
        <v>103</v>
      </c>
      <c r="D8" s="78" t="s">
        <v>101</v>
      </c>
    </row>
    <row r="9" spans="2:4" ht="45" x14ac:dyDescent="0.25">
      <c r="B9" s="76" t="s">
        <v>8</v>
      </c>
      <c r="C9" s="77" t="s">
        <v>104</v>
      </c>
      <c r="D9" s="78" t="s">
        <v>101</v>
      </c>
    </row>
    <row r="10" spans="2:4" ht="30" x14ac:dyDescent="0.25">
      <c r="B10" s="76" t="s">
        <v>9</v>
      </c>
      <c r="C10" s="77" t="s">
        <v>105</v>
      </c>
      <c r="D10" s="79" t="s">
        <v>106</v>
      </c>
    </row>
    <row r="11" spans="2:4" ht="25.5" x14ac:dyDescent="0.25">
      <c r="B11" s="80" t="s">
        <v>28</v>
      </c>
      <c r="C11" s="77" t="s">
        <v>107</v>
      </c>
      <c r="D11" s="81" t="s">
        <v>108</v>
      </c>
    </row>
    <row r="12" spans="2:4" ht="38.25" x14ac:dyDescent="0.25">
      <c r="B12" s="80" t="s">
        <v>29</v>
      </c>
      <c r="C12" s="77" t="s">
        <v>109</v>
      </c>
      <c r="D12" s="82" t="s">
        <v>110</v>
      </c>
    </row>
    <row r="13" spans="2:4" ht="25.5" x14ac:dyDescent="0.25">
      <c r="B13" s="76" t="s">
        <v>27</v>
      </c>
      <c r="C13" s="77" t="s">
        <v>111</v>
      </c>
      <c r="D13" s="81" t="s">
        <v>108</v>
      </c>
    </row>
    <row r="14" spans="2:4" ht="38.25" x14ac:dyDescent="0.25">
      <c r="B14" s="76" t="s">
        <v>91</v>
      </c>
      <c r="C14" s="77" t="s">
        <v>112</v>
      </c>
      <c r="D14" s="81" t="s">
        <v>113</v>
      </c>
    </row>
    <row r="15" spans="2:4" ht="30" x14ac:dyDescent="0.25">
      <c r="B15" s="76" t="s">
        <v>92</v>
      </c>
      <c r="C15" s="77" t="s">
        <v>114</v>
      </c>
      <c r="D15" s="83" t="s">
        <v>115</v>
      </c>
    </row>
    <row r="16" spans="2:4" ht="25.5" x14ac:dyDescent="0.25">
      <c r="B16" s="76" t="s">
        <v>93</v>
      </c>
      <c r="C16" s="77" t="s">
        <v>116</v>
      </c>
      <c r="D16" s="83" t="s">
        <v>117</v>
      </c>
    </row>
    <row r="17" spans="2:4" ht="23.25" customHeight="1" thickBot="1" x14ac:dyDescent="0.3">
      <c r="B17" s="84" t="s">
        <v>94</v>
      </c>
      <c r="C17" s="85" t="s">
        <v>118</v>
      </c>
      <c r="D17" s="86" t="s">
        <v>117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2026-01-15T23:12:53Z</cp:lastPrinted>
  <dcterms:created xsi:type="dcterms:W3CDTF">2019-11-05T19:27:23Z</dcterms:created>
  <dcterms:modified xsi:type="dcterms:W3CDTF">2026-09-11T15:58:51Z</dcterms:modified>
</cp:coreProperties>
</file>